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1" firstSheet="0" activeTab="0"/>
  </bookViews>
  <sheets>
    <sheet name="Лист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<sst xmlns="http://schemas.openxmlformats.org/spreadsheetml/2006/main" count="57" uniqueCount="47">
  <si>
    <t>ОТЧЕТ</t>
  </si>
  <si>
    <t>о реализации муниципальной программы</t>
  </si>
  <si>
    <t>"Устойчивое развитие территории Волошовского сельского поселения на период 2014 - 2016 годов"</t>
  </si>
  <si>
    <t>за 2014 год</t>
  </si>
  <si>
    <t>Наименование подпрограммы</t>
  </si>
  <si>
    <t>Мероприятия, входящие в план мероприятий программы</t>
  </si>
  <si>
    <t>Объем финансирования  План на 2014 год (тыс.руб.)</t>
  </si>
  <si>
    <t>Объем финансирования           Факт на 2014 год (тыс.руб.)</t>
  </si>
  <si>
    <t>Степень соответствия запланированному уровню затрат и эффективности использования средств местного бюджета и иных источников ресурсного обеспечения муниципальной программы (%)                                                             Уф=Фф/Фп*100%</t>
  </si>
  <si>
    <t>Всего</t>
  </si>
  <si>
    <t>В том числе:</t>
  </si>
  <si>
    <t>Федеральный бюджет</t>
  </si>
  <si>
    <t>Областной бюджет</t>
  </si>
  <si>
    <t>Местный бюджет</t>
  </si>
  <si>
    <t>Развитие культуры, физической культуры и спорта в Волошовском сельском поселении Лужского муниципального района</t>
  </si>
  <si>
    <t>Содержание муниципальных казенных учреждений культуры Волошовского сельского поселения</t>
  </si>
  <si>
    <t>Содержание муниципальных казенных библиотек Волошовского сельского поселения</t>
  </si>
  <si>
    <t>Проектирование, строительство и реконструкция объектов муниципальной собственности (проверка сметной документации)</t>
  </si>
  <si>
    <t>Софинансирование государственной программы Ленинградской области «Развитие сельского хозяйства в Ленинградской области» (строительство универсальной спортивной площадки)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</si>
  <si>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(ремонт танц.зала в КДЦ «Селяночка», приобретение мебели и оргтехники в Волошовский и Сабицкий клубы)</t>
  </si>
  <si>
    <t>Обеспечение выплат стимулирующего характера работникам муниципальных учреждений культуры Ленинградской области</t>
  </si>
  <si>
    <t>Обеспечение устойчивого функционирования жилищно-коммунального хозяйства в Волошовском сельском поселении Лужского муниципального района</t>
  </si>
  <si>
    <t>Обеспечение мероприятий по капитальному ремонту многоквартирных домов (взносы на кап.ремонт — 240,4 тыс.руб., субсидия на замену дверей в МКД — 163,1 тыс.руб.)</t>
  </si>
  <si>
    <t>Прочие мероприятия в области жилищного хозяйства (услуги приватизации)</t>
  </si>
  <si>
    <t>Содержание и ремонт котельных</t>
  </si>
  <si>
    <t>Мероприятия по ремонту систем теплоснабжения (разработка схемы теплоснабжения — 99,9 тыс.руб., проверка сметной документации по ремонту тепловых сетей — 73,5 тыс.руб.)</t>
  </si>
  <si>
    <t>Мероприятия по подготовке объектов теплоснабжения к отопительному сезону на территории Волошовского СП</t>
  </si>
  <si>
    <t>Софинансирование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 (Ремонт наружных сетей водопровода п.Волошово)</t>
  </si>
  <si>
    <t>Мероприятия по строительству и реконструкции объектов водоснабжения, водоотведения и очистки сточных вод (разработка схем водоснабжения и водоотведения)</t>
  </si>
  <si>
    <t>Субсидии на компенсацию выпадающих доходов организациям, предоставляющим населению банные услуги, по тарифам, не обеспечивающимм возмещение издержек</t>
  </si>
  <si>
    <t>Мероприятия по учету и обслуживанию уличного освещения поселения</t>
  </si>
  <si>
    <t>Ремонт тепловых сетей за счет средств резервного фонда Правительства Ленинградской области</t>
  </si>
  <si>
    <t>Прочие мероприятия по благоустройству поселений (приобретение контейнеров — 70,0 тыс.руб., уборка территории и вывоз КГМ — 235,8 тыс.руб.)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</si>
  <si>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(благоустройство площади при КДЦ «Селяночка», устройство асфальто-бетонного покрытия под хоккейную площадку, приобретение спортивно-игрового оборудования для спортивной площадки)</t>
  </si>
  <si>
    <t>Развитие автомобильных дорог в Волошовском сельском поселении Лужского муниципального района</t>
  </si>
  <si>
    <t>Обслуживание и содержание автомобильных дорог местного значения</t>
  </si>
  <si>
    <t>Мероприятия по капитальному ремонту и ремонту автомобильных дорог общего пользования местного значения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</si>
  <si>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</t>
  </si>
  <si>
    <t>Софинансирование государственной программы Ленинградской области «Развитие автомобильных дорог Ленинградской области» (ремонт дороги по ул. Северная)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</si>
  <si>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</si>
  <si>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Капитальный ремонт и ремонт автомобильных дорог общего пользования местного значения (ремонт дороги по ул. Северная)</t>
  </si>
  <si>
    <t>Безопасность Волошовского сельского поселения Лужского муниципального района</t>
  </si>
  <si>
    <t>Укрепление пожарной безопасности на территории поселения (разработка ПСД сигнализации в здании администрации, восстановление пожарной сигнализации в КДЦ «Селяночка», обслуживание пожарного оборудования)</t>
  </si>
  <si>
    <t>ВСЕГО по программе</t>
  </si>
  <si>
    <t>Освоение средств по программе «Устойчивое развитие территории Волошовского сельского поселения на период 2014-2016 годов» в 2014 году 96,5%.</t>
  </si>
  <si>
    <t>Общая эффективность программы высокая.</t>
  </si>
  <si>
    <t>Исполнитель: Кудрина Л.А.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</si>
</sst>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Times New Roman"/>
      <family val="1"/>
      <charset val="204"/>
    </font>
    <font>
      <b val="true"/>
      <sz val="1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tru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9" fillId="0" borderId="2" xfId="0" applyFont="true" applyBorder="true" applyAlignment="true" applyProtection="false">
      <alignment horizontal="general" vertical="top" textRotation="0" wrapText="true" indent="0" shrinkToFit="true"/>
      <protection locked="true" hidden="false"/>
    </xf>
    <xf numFmtId="165" fontId="9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9" fillId="2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2" xfId="0" applyFont="true" applyBorder="true" applyAlignment="true" applyProtection="false">
      <alignment horizontal="general" vertical="top" textRotation="0" wrapText="true" indent="0" shrinkToFit="tru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6" fillId="2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true" indent="0" shrinkToFit="tru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X44"/>
  <sheetViews>
    <sheetView windowProtection="false" showFormulas="false" showGridLines="true" showRowColHeaders="true" showZeros="true" rightToLeft="false" tabSelected="true" showOutlineSymbols="true" defaultGridColor="true" view="normal" topLeftCell="A35" colorId="64" zoomScale="100" zoomScaleNormal="100" zoomScalePageLayoutView="100" workbookViewId="0">
      <selection pane="topLeft" activeCell="Q13" activeCellId="0" sqref="Q13"/>
    </sheetView>
  </sheetViews>
  <sheetFormatPr defaultRowHeight="12.8"/>
  <cols>
    <col collapsed="false" hidden="false" max="1" min="1" style="1" width="20.0255102040816"/>
    <col collapsed="false" hidden="false" max="2" min="2" style="1" width="18.8979591836735"/>
    <col collapsed="false" hidden="false" max="3" min="3" style="1" width="9.02551020408163"/>
    <col collapsed="false" hidden="false" max="4" min="4" style="1" width="9.85204081632653"/>
    <col collapsed="false" hidden="false" max="5" min="5" style="1" width="9.58673469387755"/>
    <col collapsed="false" hidden="false" max="6" min="6" style="1" width="8.29081632653061"/>
    <col collapsed="false" hidden="false" max="7" min="7" style="1" width="9.30612244897959"/>
    <col collapsed="false" hidden="false" max="8" min="8" style="1" width="10"/>
    <col collapsed="false" hidden="false" max="9" min="9" style="1" width="8.70918367346939"/>
    <col collapsed="false" hidden="false" max="10" min="10" style="1" width="8.45918367346939"/>
    <col collapsed="false" hidden="false" max="11" min="11" style="1" width="8.14285714285714"/>
    <col collapsed="false" hidden="false" max="12" min="12" style="1" width="9.70918367346939"/>
    <col collapsed="false" hidden="false" max="13" min="13" style="1" width="7.71428571428571"/>
    <col collapsed="false" hidden="false" max="14" min="14" style="1" width="8"/>
    <col collapsed="false" hidden="false" max="1025" min="15" style="1" width="11.8622448979592"/>
  </cols>
  <sheetData>
    <row r="1" customFormat="false" ht="18.5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0"/>
      <c r="P1" s="0"/>
      <c r="Q1" s="0"/>
      <c r="R1" s="0"/>
      <c r="S1" s="0"/>
      <c r="T1" s="0"/>
      <c r="U1" s="0"/>
      <c r="V1" s="0"/>
      <c r="W1" s="0"/>
      <c r="X1" s="0"/>
    </row>
    <row r="2" customFormat="false" ht="18.5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0"/>
      <c r="P2" s="0"/>
      <c r="Q2" s="0"/>
      <c r="R2" s="0"/>
      <c r="S2" s="0"/>
      <c r="T2" s="0"/>
      <c r="U2" s="0"/>
      <c r="V2" s="0"/>
      <c r="W2" s="0"/>
      <c r="X2" s="0"/>
    </row>
    <row r="3" customFormat="false" ht="18.55" hidden="false" customHeight="false" outlineLevel="0" collapsed="fals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0"/>
      <c r="P3" s="0"/>
      <c r="Q3" s="0"/>
      <c r="R3" s="0"/>
      <c r="S3" s="0"/>
      <c r="T3" s="0"/>
      <c r="U3" s="0"/>
      <c r="V3" s="0"/>
      <c r="W3" s="0"/>
      <c r="X3" s="0"/>
    </row>
    <row r="4" customFormat="false" ht="18.65" hidden="false" customHeight="false" outlineLevel="0" collapsed="false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0"/>
      <c r="P4" s="0"/>
      <c r="Q4" s="0"/>
      <c r="R4" s="0"/>
      <c r="S4" s="0"/>
      <c r="T4" s="0"/>
      <c r="U4" s="0"/>
      <c r="V4" s="0"/>
      <c r="W4" s="0"/>
      <c r="X4" s="0"/>
    </row>
    <row r="5" customFormat="false" ht="13.8" hidden="false" customHeight="false" outlineLevel="0" collapsed="false">
      <c r="A5" s="0"/>
      <c r="B5" s="0"/>
      <c r="C5" s="0"/>
      <c r="D5" s="0"/>
      <c r="E5" s="0"/>
      <c r="F5" s="0"/>
      <c r="G5" s="0"/>
      <c r="H5" s="0"/>
      <c r="I5" s="0"/>
      <c r="J5" s="3"/>
      <c r="K5" s="0"/>
      <c r="L5" s="0"/>
      <c r="M5" s="0"/>
      <c r="N5" s="3"/>
      <c r="O5" s="0"/>
      <c r="P5" s="0"/>
      <c r="Q5" s="0"/>
      <c r="R5" s="0"/>
      <c r="S5" s="0"/>
      <c r="T5" s="0"/>
      <c r="U5" s="0"/>
      <c r="V5" s="0"/>
      <c r="W5" s="0"/>
      <c r="X5" s="0"/>
    </row>
    <row r="6" customFormat="false" ht="78" hidden="false" customHeight="true" outlineLevel="0" collapsed="false">
      <c r="A6" s="4" t="s">
        <v>4</v>
      </c>
      <c r="B6" s="5" t="s">
        <v>5</v>
      </c>
      <c r="C6" s="6" t="s">
        <v>6</v>
      </c>
      <c r="D6" s="6"/>
      <c r="E6" s="6"/>
      <c r="F6" s="6"/>
      <c r="G6" s="6" t="s">
        <v>7</v>
      </c>
      <c r="H6" s="6"/>
      <c r="I6" s="6"/>
      <c r="J6" s="6"/>
      <c r="K6" s="7" t="s">
        <v>8</v>
      </c>
      <c r="L6" s="7"/>
      <c r="M6" s="7"/>
      <c r="N6" s="7"/>
      <c r="O6" s="8"/>
      <c r="P6" s="8"/>
      <c r="Q6" s="8"/>
      <c r="R6" s="8"/>
      <c r="S6" s="8"/>
      <c r="T6" s="8"/>
      <c r="U6" s="8"/>
      <c r="V6" s="8"/>
      <c r="W6" s="8"/>
      <c r="X6" s="8"/>
    </row>
    <row r="7" customFormat="false" ht="11.25" hidden="false" customHeight="true" outlineLevel="0" collapsed="false">
      <c r="A7" s="4"/>
      <c r="B7" s="4"/>
      <c r="C7" s="9" t="s">
        <v>9</v>
      </c>
      <c r="D7" s="9" t="s">
        <v>10</v>
      </c>
      <c r="E7" s="9"/>
      <c r="F7" s="9"/>
      <c r="G7" s="9" t="s">
        <v>9</v>
      </c>
      <c r="H7" s="9" t="s">
        <v>10</v>
      </c>
      <c r="I7" s="9"/>
      <c r="J7" s="9"/>
      <c r="K7" s="7" t="s">
        <v>9</v>
      </c>
      <c r="L7" s="7" t="s">
        <v>10</v>
      </c>
      <c r="M7" s="7"/>
      <c r="N7" s="7"/>
      <c r="O7" s="8"/>
      <c r="P7" s="8"/>
      <c r="Q7" s="8"/>
      <c r="R7" s="8"/>
      <c r="S7" s="8"/>
      <c r="T7" s="8"/>
      <c r="U7" s="8"/>
      <c r="V7" s="8"/>
      <c r="W7" s="8"/>
      <c r="X7" s="8"/>
    </row>
    <row r="8" customFormat="false" ht="22.5" hidden="false" customHeight="false" outlineLevel="0" collapsed="false">
      <c r="A8" s="4"/>
      <c r="B8" s="4"/>
      <c r="C8" s="4"/>
      <c r="D8" s="9" t="s">
        <v>11</v>
      </c>
      <c r="E8" s="9" t="s">
        <v>12</v>
      </c>
      <c r="F8" s="9" t="s">
        <v>13</v>
      </c>
      <c r="G8" s="9"/>
      <c r="H8" s="9" t="s">
        <v>11</v>
      </c>
      <c r="I8" s="9" t="s">
        <v>12</v>
      </c>
      <c r="J8" s="9" t="s">
        <v>13</v>
      </c>
      <c r="K8" s="7"/>
      <c r="L8" s="7" t="s">
        <v>11</v>
      </c>
      <c r="M8" s="7" t="s">
        <v>12</v>
      </c>
      <c r="N8" s="7" t="s">
        <v>13</v>
      </c>
      <c r="O8" s="8"/>
      <c r="P8" s="8"/>
      <c r="Q8" s="8"/>
      <c r="R8" s="8"/>
      <c r="S8" s="8"/>
      <c r="T8" s="8"/>
      <c r="U8" s="8"/>
      <c r="V8" s="8"/>
      <c r="W8" s="8"/>
      <c r="X8" s="8"/>
    </row>
    <row r="9" customFormat="false" ht="11.25" hidden="false" customHeight="false" outlineLevel="0" collapsed="false">
      <c r="A9" s="9" t="n">
        <v>1</v>
      </c>
      <c r="B9" s="9" t="n">
        <v>2</v>
      </c>
      <c r="C9" s="9" t="n">
        <v>3</v>
      </c>
      <c r="D9" s="9" t="n">
        <v>4</v>
      </c>
      <c r="E9" s="9" t="n">
        <v>5</v>
      </c>
      <c r="F9" s="9" t="n">
        <v>6</v>
      </c>
      <c r="G9" s="9" t="n">
        <v>8</v>
      </c>
      <c r="H9" s="9" t="n">
        <v>9</v>
      </c>
      <c r="I9" s="9" t="n">
        <v>10</v>
      </c>
      <c r="J9" s="9" t="n">
        <v>11</v>
      </c>
      <c r="K9" s="7" t="n">
        <v>8</v>
      </c>
      <c r="L9" s="7" t="n">
        <v>9</v>
      </c>
      <c r="M9" s="7" t="n">
        <v>10</v>
      </c>
      <c r="N9" s="7" t="n">
        <v>11</v>
      </c>
      <c r="O9" s="8"/>
      <c r="P9" s="8"/>
      <c r="Q9" s="8"/>
      <c r="R9" s="8"/>
      <c r="S9" s="8"/>
      <c r="T9" s="8"/>
      <c r="U9" s="8"/>
      <c r="V9" s="8"/>
      <c r="W9" s="8"/>
      <c r="X9" s="8"/>
    </row>
    <row r="10" customFormat="false" ht="68.65" hidden="false" customHeight="false" outlineLevel="0" collapsed="false">
      <c r="A10" s="10" t="s">
        <v>14</v>
      </c>
      <c r="B10" s="4"/>
      <c r="C10" s="11" t="n">
        <f aca="false">SUM(C11:C16)</f>
        <v>8221.1</v>
      </c>
      <c r="D10" s="11" t="n">
        <f aca="false">SUM(D11:D16)</f>
        <v>3200</v>
      </c>
      <c r="E10" s="11" t="n">
        <f aca="false">SUM(E11:E16)</f>
        <v>1266.1</v>
      </c>
      <c r="F10" s="11" t="n">
        <f aca="false">SUM(F11:F16)</f>
        <v>3755</v>
      </c>
      <c r="G10" s="11" t="n">
        <f aca="false">SUM(G11:G16)</f>
        <v>7821</v>
      </c>
      <c r="H10" s="11" t="n">
        <f aca="false">SUM(H11:H16)</f>
        <v>3200</v>
      </c>
      <c r="I10" s="11" t="n">
        <f aca="false">SUM(I11:I16)</f>
        <v>1266.1</v>
      </c>
      <c r="J10" s="11" t="n">
        <f aca="false">SUM(J11:J16)</f>
        <v>3354.9</v>
      </c>
      <c r="K10" s="12" t="n">
        <f aca="false">G10/C10*100</f>
        <v>95.1332546739488</v>
      </c>
      <c r="L10" s="12" t="n">
        <f aca="false">H10/D10*100</f>
        <v>100</v>
      </c>
      <c r="M10" s="12" t="n">
        <f aca="false">I10/E10*100</f>
        <v>100</v>
      </c>
      <c r="N10" s="12" t="n">
        <f aca="false">J10/F10*100</f>
        <v>89.3448735019974</v>
      </c>
      <c r="O10" s="8"/>
      <c r="P10" s="8"/>
      <c r="Q10" s="8"/>
      <c r="R10" s="8"/>
      <c r="S10" s="8"/>
      <c r="T10" s="8"/>
      <c r="U10" s="8"/>
      <c r="V10" s="8"/>
      <c r="W10" s="8"/>
      <c r="X10" s="8"/>
    </row>
    <row r="11" customFormat="false" ht="68.65" hidden="false" customHeight="true" outlineLevel="0" collapsed="false">
      <c r="A11" s="13"/>
      <c r="B11" s="14" t="s">
        <v>15</v>
      </c>
      <c r="C11" s="15" t="n">
        <f aca="false">D11+E11+F11</f>
        <v>1274.9</v>
      </c>
      <c r="D11" s="15"/>
      <c r="E11" s="15"/>
      <c r="F11" s="15" t="n">
        <v>1274.9</v>
      </c>
      <c r="G11" s="15" t="n">
        <f aca="false">H11+I11+J11</f>
        <v>1274.8</v>
      </c>
      <c r="H11" s="15"/>
      <c r="I11" s="15"/>
      <c r="J11" s="15" t="n">
        <v>1274.8</v>
      </c>
      <c r="K11" s="16" t="n">
        <f aca="false">G11/C11*100</f>
        <v>99.9921562475488</v>
      </c>
      <c r="L11" s="16"/>
      <c r="M11" s="16"/>
      <c r="N11" s="16" t="n">
        <f aca="false">J11/F11*100</f>
        <v>99.9921562475488</v>
      </c>
      <c r="O11" s="8"/>
      <c r="P11" s="8"/>
      <c r="Q11" s="8"/>
      <c r="R11" s="8"/>
      <c r="S11" s="8"/>
      <c r="T11" s="8"/>
      <c r="U11" s="8"/>
      <c r="V11" s="8"/>
      <c r="W11" s="8"/>
      <c r="X11" s="8"/>
    </row>
    <row r="12" customFormat="false" ht="57.45" hidden="false" customHeight="false" outlineLevel="0" collapsed="false">
      <c r="A12" s="4"/>
      <c r="B12" s="14" t="s">
        <v>16</v>
      </c>
      <c r="C12" s="15" t="n">
        <f aca="false">D12+E12+F12</f>
        <v>415.6</v>
      </c>
      <c r="D12" s="15"/>
      <c r="E12" s="15"/>
      <c r="F12" s="15" t="n">
        <v>415.6</v>
      </c>
      <c r="G12" s="15" t="n">
        <f aca="false">H12+I12+J12</f>
        <v>415.6</v>
      </c>
      <c r="H12" s="15"/>
      <c r="I12" s="15"/>
      <c r="J12" s="15" t="n">
        <v>415.6</v>
      </c>
      <c r="K12" s="16" t="n">
        <f aca="false">G12/C12*100</f>
        <v>100</v>
      </c>
      <c r="L12" s="16"/>
      <c r="M12" s="16"/>
      <c r="N12" s="16" t="n">
        <f aca="false">J12/F12*100</f>
        <v>100</v>
      </c>
      <c r="O12" s="8"/>
      <c r="P12" s="8"/>
      <c r="Q12" s="8"/>
      <c r="R12" s="8"/>
      <c r="S12" s="8"/>
      <c r="T12" s="8"/>
      <c r="U12" s="8"/>
      <c r="V12" s="8"/>
      <c r="W12" s="8"/>
      <c r="X12" s="8"/>
    </row>
    <row r="13" customFormat="false" ht="90.25" hidden="false" customHeight="true" outlineLevel="0" collapsed="false">
      <c r="A13" s="13"/>
      <c r="B13" s="14" t="s">
        <v>17</v>
      </c>
      <c r="C13" s="15" t="n">
        <f aca="false">D13+E13+F13</f>
        <v>19.2</v>
      </c>
      <c r="D13" s="15"/>
      <c r="E13" s="15"/>
      <c r="F13" s="15" t="n">
        <v>19.2</v>
      </c>
      <c r="G13" s="15" t="n">
        <f aca="false">H13+I13+J13</f>
        <v>19.2</v>
      </c>
      <c r="H13" s="15"/>
      <c r="I13" s="15"/>
      <c r="J13" s="15" t="n">
        <v>19.2</v>
      </c>
      <c r="K13" s="16" t="n">
        <f aca="false">G13/C13*100</f>
        <v>100</v>
      </c>
      <c r="L13" s="16"/>
      <c r="M13" s="16"/>
      <c r="N13" s="16" t="n">
        <f aca="false">J13/F13*100</f>
        <v>100</v>
      </c>
      <c r="O13" s="8"/>
      <c r="P13" s="8"/>
      <c r="Q13" s="8"/>
      <c r="R13" s="8"/>
      <c r="S13" s="8"/>
      <c r="T13" s="8"/>
      <c r="U13" s="8"/>
      <c r="V13" s="8"/>
      <c r="W13" s="8"/>
      <c r="X13" s="8"/>
    </row>
    <row r="14" customFormat="false" ht="124.6" hidden="false" customHeight="false" outlineLevel="0" collapsed="false">
      <c r="A14" s="4"/>
      <c r="B14" s="14" t="s">
        <v>18</v>
      </c>
      <c r="C14" s="15" t="n">
        <f aca="false">D14+E14+F14</f>
        <v>4634.7</v>
      </c>
      <c r="D14" s="15" t="n">
        <v>3200</v>
      </c>
      <c r="E14" s="15" t="n">
        <v>934.7</v>
      </c>
      <c r="F14" s="15" t="n">
        <v>500</v>
      </c>
      <c r="G14" s="15" t="n">
        <f aca="false">H14+I14+J14</f>
        <v>4234.7</v>
      </c>
      <c r="H14" s="15" t="n">
        <v>3200</v>
      </c>
      <c r="I14" s="15" t="n">
        <v>934.7</v>
      </c>
      <c r="J14" s="15" t="n">
        <v>100</v>
      </c>
      <c r="K14" s="16" t="n">
        <f aca="false">G14/C14*100</f>
        <v>91.3694521759769</v>
      </c>
      <c r="L14" s="16" t="n">
        <f aca="false">H14/D14*100</f>
        <v>100</v>
      </c>
      <c r="M14" s="16" t="n">
        <f aca="false">I14/E14*100</f>
        <v>100</v>
      </c>
      <c r="N14" s="16" t="n">
        <f aca="false">J14/F14*100</f>
        <v>20</v>
      </c>
      <c r="O14" s="8"/>
      <c r="P14" s="8"/>
      <c r="Q14" s="8"/>
      <c r="R14" s="8"/>
      <c r="S14" s="8"/>
      <c r="T14" s="8"/>
      <c r="U14" s="8"/>
      <c r="V14" s="8"/>
      <c r="W14" s="8"/>
      <c r="X14" s="8"/>
    </row>
    <row r="15" customFormat="false" ht="191.75" hidden="false" customHeight="false" outlineLevel="0" collapsed="false">
      <c r="A15" s="4"/>
      <c r="B15" s="14" t="s">
        <v>19</v>
      </c>
      <c r="C15" s="15" t="n">
        <f aca="false">D15+E15+F15</f>
        <v>1500</v>
      </c>
      <c r="D15" s="15"/>
      <c r="E15" s="15"/>
      <c r="F15" s="15" t="n">
        <v>1500</v>
      </c>
      <c r="G15" s="15" t="n">
        <f aca="false">H15+I15+J15</f>
        <v>1500</v>
      </c>
      <c r="H15" s="15"/>
      <c r="I15" s="15"/>
      <c r="J15" s="15" t="n">
        <v>1500</v>
      </c>
      <c r="K15" s="16" t="n">
        <f aca="false">G15/C15*100</f>
        <v>100</v>
      </c>
      <c r="L15" s="16"/>
      <c r="M15" s="16"/>
      <c r="N15" s="16" t="n">
        <f aca="false">J15/F15*100</f>
        <v>100</v>
      </c>
      <c r="O15" s="8"/>
      <c r="P15" s="8"/>
      <c r="Q15" s="8"/>
      <c r="R15" s="8"/>
      <c r="S15" s="8"/>
      <c r="T15" s="8"/>
      <c r="U15" s="8"/>
      <c r="V15" s="8"/>
      <c r="W15" s="8"/>
      <c r="X15" s="8"/>
    </row>
    <row r="16" customFormat="false" ht="79.85" hidden="false" customHeight="false" outlineLevel="0" collapsed="false">
      <c r="A16" s="4"/>
      <c r="B16" s="14" t="s">
        <v>20</v>
      </c>
      <c r="C16" s="15" t="n">
        <f aca="false">D16+E16+F16</f>
        <v>376.7</v>
      </c>
      <c r="D16" s="15"/>
      <c r="E16" s="15" t="n">
        <v>331.4</v>
      </c>
      <c r="F16" s="15" t="n">
        <v>45.3</v>
      </c>
      <c r="G16" s="15" t="n">
        <f aca="false">H16+I16+J16</f>
        <v>376.7</v>
      </c>
      <c r="H16" s="15"/>
      <c r="I16" s="15" t="n">
        <v>331.4</v>
      </c>
      <c r="J16" s="15" t="n">
        <v>45.3</v>
      </c>
      <c r="K16" s="16" t="n">
        <f aca="false">G16/C16*100</f>
        <v>100</v>
      </c>
      <c r="L16" s="16"/>
      <c r="M16" s="16" t="n">
        <f aca="false">I16/E16*100</f>
        <v>100</v>
      </c>
      <c r="N16" s="16" t="n">
        <f aca="false">J16/F16*100</f>
        <v>100</v>
      </c>
      <c r="O16" s="8"/>
      <c r="P16" s="8"/>
      <c r="Q16" s="8"/>
      <c r="R16" s="8"/>
      <c r="S16" s="8"/>
      <c r="T16" s="8"/>
      <c r="U16" s="8"/>
      <c r="V16" s="8"/>
      <c r="W16" s="8"/>
      <c r="X16" s="8"/>
    </row>
    <row r="17" customFormat="false" ht="120.1" hidden="false" customHeight="true" outlineLevel="0" collapsed="false">
      <c r="A17" s="17" t="s">
        <v>21</v>
      </c>
      <c r="B17" s="18"/>
      <c r="C17" s="11" t="n">
        <f aca="false">SUM(C18:C29)</f>
        <v>30878.6</v>
      </c>
      <c r="D17" s="11" t="n">
        <f aca="false">SUM(D18:D29)</f>
        <v>0</v>
      </c>
      <c r="E17" s="11" t="n">
        <f aca="false">SUM(E18:E29)</f>
        <v>26728.7</v>
      </c>
      <c r="F17" s="11" t="n">
        <f aca="false">SUM(F18:F29)</f>
        <v>4149.9</v>
      </c>
      <c r="G17" s="11" t="n">
        <f aca="false">SUM(G18:G29)</f>
        <v>30878.6</v>
      </c>
      <c r="H17" s="11" t="n">
        <f aca="false">SUM(H18:H29)</f>
        <v>0</v>
      </c>
      <c r="I17" s="11" t="n">
        <f aca="false">SUM(I18:I29)</f>
        <v>26728.7</v>
      </c>
      <c r="J17" s="11" t="n">
        <f aca="false">SUM(J18:J29)</f>
        <v>4149.9</v>
      </c>
      <c r="K17" s="16" t="n">
        <f aca="false">G17/C17*100</f>
        <v>100</v>
      </c>
      <c r="L17" s="16" t="n">
        <v>0</v>
      </c>
      <c r="M17" s="16" t="n">
        <f aca="false">I17/E17*100</f>
        <v>100</v>
      </c>
      <c r="N17" s="16" t="n">
        <f aca="false">J17/F17*100</f>
        <v>100</v>
      </c>
      <c r="O17" s="8"/>
      <c r="P17" s="8"/>
      <c r="Q17" s="8"/>
      <c r="R17" s="8"/>
      <c r="S17" s="8"/>
      <c r="T17" s="8"/>
      <c r="U17" s="8"/>
      <c r="V17" s="8"/>
      <c r="W17" s="8"/>
      <c r="X17" s="8"/>
    </row>
    <row r="18" customFormat="false" ht="114.9" hidden="false" customHeight="true" outlineLevel="0" collapsed="false">
      <c r="A18" s="4"/>
      <c r="B18" s="14" t="s">
        <v>22</v>
      </c>
      <c r="C18" s="15" t="n">
        <f aca="false">D18+E18+F18</f>
        <v>403.5</v>
      </c>
      <c r="D18" s="15"/>
      <c r="E18" s="15"/>
      <c r="F18" s="15" t="n">
        <v>403.5</v>
      </c>
      <c r="G18" s="15" t="n">
        <f aca="false">H18+I18+J18</f>
        <v>403.5</v>
      </c>
      <c r="H18" s="15"/>
      <c r="I18" s="15"/>
      <c r="J18" s="15" t="n">
        <v>403.5</v>
      </c>
      <c r="K18" s="16" t="n">
        <f aca="false">G18/C18*100</f>
        <v>100</v>
      </c>
      <c r="L18" s="16"/>
      <c r="M18" s="16"/>
      <c r="N18" s="16" t="n">
        <f aca="false">J18/F18*100</f>
        <v>100</v>
      </c>
      <c r="O18" s="8"/>
      <c r="P18" s="8"/>
      <c r="Q18" s="8"/>
      <c r="R18" s="8"/>
      <c r="S18" s="8"/>
      <c r="T18" s="8"/>
      <c r="U18" s="8"/>
      <c r="V18" s="8"/>
      <c r="W18" s="8"/>
      <c r="X18" s="8"/>
    </row>
    <row r="19" customFormat="false" ht="58.2" hidden="false" customHeight="true" outlineLevel="0" collapsed="false">
      <c r="A19" s="4"/>
      <c r="B19" s="14" t="s">
        <v>23</v>
      </c>
      <c r="C19" s="15" t="n">
        <f aca="false">D19+E19+F19</f>
        <v>30.1</v>
      </c>
      <c r="D19" s="15"/>
      <c r="E19" s="15"/>
      <c r="F19" s="15" t="n">
        <v>30.1</v>
      </c>
      <c r="G19" s="15" t="n">
        <f aca="false">H19+I19+J19</f>
        <v>30.1</v>
      </c>
      <c r="H19" s="15"/>
      <c r="I19" s="15"/>
      <c r="J19" s="15" t="n">
        <v>30.1</v>
      </c>
      <c r="K19" s="16" t="n">
        <f aca="false">G19/C19*100</f>
        <v>100</v>
      </c>
      <c r="L19" s="16"/>
      <c r="M19" s="16"/>
      <c r="N19" s="16" t="n">
        <f aca="false">J19/F19*100</f>
        <v>100</v>
      </c>
      <c r="O19" s="8"/>
      <c r="P19" s="8"/>
      <c r="Q19" s="8"/>
      <c r="R19" s="8"/>
      <c r="S19" s="8"/>
      <c r="T19" s="8"/>
      <c r="U19" s="8"/>
      <c r="V19" s="8"/>
      <c r="W19" s="8"/>
      <c r="X19" s="8"/>
    </row>
    <row r="20" customFormat="false" ht="34.3" hidden="false" customHeight="true" outlineLevel="0" collapsed="false">
      <c r="A20" s="4"/>
      <c r="B20" s="14" t="s">
        <v>24</v>
      </c>
      <c r="C20" s="15" t="n">
        <f aca="false">D20+E20+F20</f>
        <v>119.5</v>
      </c>
      <c r="D20" s="15"/>
      <c r="E20" s="15"/>
      <c r="F20" s="15" t="n">
        <v>119.5</v>
      </c>
      <c r="G20" s="15" t="n">
        <f aca="false">H20+I20+J20</f>
        <v>119.5</v>
      </c>
      <c r="H20" s="15"/>
      <c r="I20" s="15"/>
      <c r="J20" s="15" t="n">
        <v>119.5</v>
      </c>
      <c r="K20" s="16" t="n">
        <f aca="false">G20/C20*100</f>
        <v>100</v>
      </c>
      <c r="L20" s="16"/>
      <c r="M20" s="16"/>
      <c r="N20" s="16" t="n">
        <f aca="false">J20/F20*100</f>
        <v>100</v>
      </c>
      <c r="O20" s="8"/>
      <c r="P20" s="8"/>
      <c r="Q20" s="8"/>
      <c r="R20" s="8"/>
      <c r="S20" s="8"/>
      <c r="T20" s="8"/>
      <c r="U20" s="8"/>
      <c r="V20" s="8"/>
      <c r="W20" s="8"/>
      <c r="X20" s="8"/>
    </row>
    <row r="21" customFormat="false" ht="115.65" hidden="false" customHeight="true" outlineLevel="0" collapsed="false">
      <c r="A21" s="4"/>
      <c r="B21" s="14" t="s">
        <v>25</v>
      </c>
      <c r="C21" s="15" t="n">
        <f aca="false">D21+E21+F21</f>
        <v>173.4</v>
      </c>
      <c r="D21" s="15"/>
      <c r="E21" s="15"/>
      <c r="F21" s="15" t="n">
        <v>173.4</v>
      </c>
      <c r="G21" s="15" t="n">
        <f aca="false">H21+I21+J21</f>
        <v>173.4</v>
      </c>
      <c r="H21" s="15"/>
      <c r="I21" s="15"/>
      <c r="J21" s="15" t="n">
        <v>173.4</v>
      </c>
      <c r="K21" s="16" t="n">
        <f aca="false">G21/C21*100</f>
        <v>100</v>
      </c>
      <c r="L21" s="16"/>
      <c r="M21" s="16"/>
      <c r="N21" s="16" t="n">
        <f aca="false">J21/F21*100</f>
        <v>100</v>
      </c>
      <c r="O21" s="8"/>
      <c r="P21" s="8"/>
      <c r="Q21" s="8"/>
      <c r="R21" s="8"/>
      <c r="S21" s="8"/>
      <c r="T21" s="8"/>
      <c r="U21" s="8"/>
      <c r="V21" s="8"/>
      <c r="W21" s="8"/>
      <c r="X21" s="8"/>
    </row>
    <row r="22" customFormat="false" ht="74.6" hidden="false" customHeight="true" outlineLevel="0" collapsed="false">
      <c r="A22" s="4"/>
      <c r="B22" s="14" t="s">
        <v>26</v>
      </c>
      <c r="C22" s="15" t="n">
        <f aca="false">D22+E22+F22</f>
        <v>200</v>
      </c>
      <c r="D22" s="15"/>
      <c r="E22" s="15"/>
      <c r="F22" s="15" t="n">
        <v>200</v>
      </c>
      <c r="G22" s="15" t="n">
        <f aca="false">H22+I22+J22</f>
        <v>200</v>
      </c>
      <c r="H22" s="15"/>
      <c r="I22" s="15"/>
      <c r="J22" s="15" t="n">
        <v>200</v>
      </c>
      <c r="K22" s="16" t="n">
        <f aca="false">G22/C22*100</f>
        <v>100</v>
      </c>
      <c r="L22" s="16"/>
      <c r="M22" s="16"/>
      <c r="N22" s="16" t="n">
        <f aca="false">J22/F22*100</f>
        <v>100</v>
      </c>
      <c r="O22" s="8"/>
      <c r="P22" s="8"/>
      <c r="Q22" s="8"/>
      <c r="R22" s="8"/>
      <c r="S22" s="8"/>
      <c r="T22" s="8"/>
      <c r="U22" s="8"/>
      <c r="V22" s="8"/>
      <c r="W22" s="8"/>
      <c r="X22" s="8"/>
    </row>
    <row r="23" customFormat="false" ht="218.65" hidden="false" customHeight="true" outlineLevel="0" collapsed="false">
      <c r="A23" s="4"/>
      <c r="B23" s="14" t="s">
        <v>27</v>
      </c>
      <c r="C23" s="15" t="n">
        <f aca="false">D23+E23+F23</f>
        <v>6624.1</v>
      </c>
      <c r="D23" s="15"/>
      <c r="E23" s="15" t="n">
        <v>5961.7</v>
      </c>
      <c r="F23" s="15" t="n">
        <v>662.4</v>
      </c>
      <c r="G23" s="15" t="n">
        <f aca="false">H23+I23+J23</f>
        <v>6624.1</v>
      </c>
      <c r="H23" s="15"/>
      <c r="I23" s="15" t="n">
        <v>5961.7</v>
      </c>
      <c r="J23" s="15" t="n">
        <v>662.4</v>
      </c>
      <c r="K23" s="16" t="n">
        <f aca="false">G23/C23*100</f>
        <v>100</v>
      </c>
      <c r="L23" s="16"/>
      <c r="M23" s="16" t="n">
        <f aca="false">I23/E23*100</f>
        <v>100</v>
      </c>
      <c r="N23" s="16" t="n">
        <f aca="false">J23/F23*100</f>
        <v>100</v>
      </c>
      <c r="O23" s="8"/>
      <c r="P23" s="8"/>
      <c r="Q23" s="8"/>
      <c r="R23" s="8"/>
      <c r="S23" s="8"/>
      <c r="T23" s="8"/>
      <c r="U23" s="8"/>
      <c r="V23" s="8"/>
      <c r="W23" s="8"/>
      <c r="X23" s="8"/>
    </row>
    <row r="24" customFormat="false" ht="123.85" hidden="false" customHeight="true" outlineLevel="0" collapsed="false">
      <c r="A24" s="4"/>
      <c r="B24" s="14" t="s">
        <v>28</v>
      </c>
      <c r="C24" s="15" t="n">
        <f aca="false">D24+E24+F24</f>
        <v>199.8</v>
      </c>
      <c r="D24" s="15"/>
      <c r="E24" s="15"/>
      <c r="F24" s="15" t="n">
        <v>199.8</v>
      </c>
      <c r="G24" s="15" t="n">
        <f aca="false">H24+I24+J24</f>
        <v>199.8</v>
      </c>
      <c r="H24" s="15"/>
      <c r="I24" s="15"/>
      <c r="J24" s="15" t="n">
        <v>199.8</v>
      </c>
      <c r="K24" s="16" t="n">
        <f aca="false">G24/C24*100</f>
        <v>100</v>
      </c>
      <c r="L24" s="16"/>
      <c r="M24" s="16"/>
      <c r="N24" s="16" t="n">
        <f aca="false">J24/F24*100</f>
        <v>100</v>
      </c>
      <c r="O24" s="8"/>
      <c r="P24" s="8"/>
      <c r="Q24" s="8"/>
      <c r="R24" s="8"/>
      <c r="S24" s="8"/>
      <c r="T24" s="8"/>
      <c r="U24" s="8"/>
      <c r="V24" s="8"/>
      <c r="W24" s="8"/>
      <c r="X24" s="8"/>
    </row>
    <row r="25" customFormat="false" ht="101.45" hidden="false" customHeight="true" outlineLevel="0" collapsed="false">
      <c r="A25" s="4"/>
      <c r="B25" s="14" t="s">
        <v>29</v>
      </c>
      <c r="C25" s="15" t="n">
        <f aca="false">D25+E25+F25</f>
        <v>415.1</v>
      </c>
      <c r="D25" s="15"/>
      <c r="E25" s="15"/>
      <c r="F25" s="15" t="n">
        <v>415.1</v>
      </c>
      <c r="G25" s="15" t="n">
        <f aca="false">H25+I25+J25</f>
        <v>415.1</v>
      </c>
      <c r="H25" s="15"/>
      <c r="I25" s="15"/>
      <c r="J25" s="15" t="n">
        <v>415.1</v>
      </c>
      <c r="K25" s="16" t="n">
        <f aca="false">G25/C25*100</f>
        <v>100</v>
      </c>
      <c r="L25" s="16"/>
      <c r="M25" s="16"/>
      <c r="N25" s="16" t="n">
        <f aca="false">J25/F25*100</f>
        <v>100</v>
      </c>
      <c r="O25" s="8"/>
      <c r="P25" s="8"/>
      <c r="Q25" s="8"/>
      <c r="R25" s="8"/>
      <c r="S25" s="8"/>
      <c r="T25" s="8"/>
      <c r="U25" s="8"/>
      <c r="V25" s="8"/>
      <c r="W25" s="8"/>
      <c r="X25" s="8"/>
    </row>
    <row r="26" customFormat="false" ht="49.95" hidden="false" customHeight="true" outlineLevel="0" collapsed="false">
      <c r="A26" s="4"/>
      <c r="B26" s="14" t="s">
        <v>30</v>
      </c>
      <c r="C26" s="15" t="n">
        <f aca="false">D26+E26+F26</f>
        <v>440.3</v>
      </c>
      <c r="D26" s="15"/>
      <c r="E26" s="15"/>
      <c r="F26" s="15" t="n">
        <v>440.3</v>
      </c>
      <c r="G26" s="15" t="n">
        <f aca="false">H26+I26+J26</f>
        <v>440.3</v>
      </c>
      <c r="H26" s="15"/>
      <c r="I26" s="15"/>
      <c r="J26" s="15" t="n">
        <v>440.3</v>
      </c>
      <c r="K26" s="16" t="n">
        <f aca="false">G26/C26*100</f>
        <v>100</v>
      </c>
      <c r="L26" s="16"/>
      <c r="M26" s="16"/>
      <c r="N26" s="16" t="n">
        <f aca="false">J26/F26*100</f>
        <v>100</v>
      </c>
      <c r="O26" s="8"/>
      <c r="P26" s="8"/>
      <c r="Q26" s="8"/>
      <c r="R26" s="8"/>
      <c r="S26" s="8"/>
      <c r="T26" s="8"/>
      <c r="U26" s="8"/>
      <c r="V26" s="8"/>
      <c r="W26" s="8"/>
      <c r="X26" s="8"/>
    </row>
    <row r="27" customFormat="false" ht="67.9" hidden="false" customHeight="true" outlineLevel="0" collapsed="false">
      <c r="A27" s="4"/>
      <c r="B27" s="14" t="s">
        <v>31</v>
      </c>
      <c r="C27" s="15" t="n">
        <f aca="false">D27+E27+F27</f>
        <v>20767</v>
      </c>
      <c r="D27" s="15"/>
      <c r="E27" s="15" t="n">
        <v>20767</v>
      </c>
      <c r="F27" s="15"/>
      <c r="G27" s="15" t="n">
        <f aca="false">H27+I27+J27</f>
        <v>20767</v>
      </c>
      <c r="H27" s="15"/>
      <c r="I27" s="15" t="n">
        <v>20767</v>
      </c>
      <c r="J27" s="15"/>
      <c r="K27" s="16" t="n">
        <f aca="false">G27/C27*100</f>
        <v>100</v>
      </c>
      <c r="L27" s="16"/>
      <c r="M27" s="16" t="n">
        <f aca="false">I27/E27*100</f>
        <v>100</v>
      </c>
      <c r="N27" s="16"/>
      <c r="O27" s="0"/>
      <c r="P27" s="0"/>
      <c r="Q27" s="0"/>
      <c r="R27" s="0"/>
      <c r="S27" s="0"/>
      <c r="T27" s="0"/>
      <c r="U27" s="0"/>
      <c r="V27" s="0"/>
      <c r="W27" s="0"/>
      <c r="X27" s="0"/>
    </row>
    <row r="28" customFormat="false" ht="97.75" hidden="false" customHeight="true" outlineLevel="0" collapsed="false">
      <c r="A28" s="4"/>
      <c r="B28" s="14" t="s">
        <v>32</v>
      </c>
      <c r="C28" s="15" t="n">
        <f aca="false">D28+E28+F28</f>
        <v>305.8</v>
      </c>
      <c r="D28" s="15"/>
      <c r="E28" s="15"/>
      <c r="F28" s="15" t="n">
        <v>305.8</v>
      </c>
      <c r="G28" s="15" t="n">
        <f aca="false">H28+I28+J28</f>
        <v>305.8</v>
      </c>
      <c r="H28" s="15"/>
      <c r="I28" s="15"/>
      <c r="J28" s="15" t="n">
        <v>305.8</v>
      </c>
      <c r="K28" s="16" t="n">
        <f aca="false">G28/C28*100</f>
        <v>100</v>
      </c>
      <c r="L28" s="16"/>
      <c r="M28" s="16"/>
      <c r="N28" s="16" t="n">
        <f aca="false">J28/F28*100</f>
        <v>100</v>
      </c>
      <c r="O28" s="0"/>
      <c r="P28" s="0"/>
      <c r="Q28" s="0"/>
      <c r="R28" s="0"/>
      <c r="S28" s="0"/>
      <c r="T28" s="0"/>
      <c r="U28" s="0"/>
      <c r="V28" s="0"/>
      <c r="W28" s="0"/>
      <c r="X28" s="0"/>
    </row>
    <row r="29" customFormat="false" ht="252.2" hidden="false" customHeight="true" outlineLevel="0" collapsed="false">
      <c r="A29" s="4"/>
      <c r="B29" s="14" t="s">
        <v>33</v>
      </c>
      <c r="C29" s="15" t="n">
        <f aca="false">D29+E29+F29</f>
        <v>1200</v>
      </c>
      <c r="D29" s="15"/>
      <c r="E29" s="15"/>
      <c r="F29" s="15" t="n">
        <v>1200</v>
      </c>
      <c r="G29" s="15" t="n">
        <f aca="false">H29+I29+J29</f>
        <v>1200</v>
      </c>
      <c r="H29" s="15"/>
      <c r="I29" s="15"/>
      <c r="J29" s="15" t="n">
        <v>1200</v>
      </c>
      <c r="K29" s="16" t="n">
        <f aca="false">G29/C29*100</f>
        <v>100</v>
      </c>
      <c r="L29" s="16"/>
      <c r="M29" s="16"/>
      <c r="N29" s="16" t="n">
        <f aca="false">J29/F29*100</f>
        <v>100</v>
      </c>
      <c r="O29" s="0"/>
      <c r="P29" s="0"/>
      <c r="Q29" s="0"/>
      <c r="R29" s="0"/>
      <c r="S29" s="0"/>
      <c r="T29" s="0"/>
      <c r="U29" s="0"/>
      <c r="V29" s="0"/>
      <c r="W29" s="0"/>
      <c r="X29" s="0"/>
    </row>
    <row r="30" customFormat="false" ht="90.25" hidden="false" customHeight="true" outlineLevel="0" collapsed="false">
      <c r="A30" s="17" t="s">
        <v>34</v>
      </c>
      <c r="B30" s="18"/>
      <c r="C30" s="11" t="n">
        <f aca="false">SUM(C31:C36)</f>
        <v>1974.2</v>
      </c>
      <c r="D30" s="11" t="n">
        <f aca="false">SUM(D31:D36)</f>
        <v>0</v>
      </c>
      <c r="E30" s="11" t="n">
        <f aca="false">SUM(E31:E36)</f>
        <v>775.6</v>
      </c>
      <c r="F30" s="11" t="n">
        <f aca="false">SUM(F31:F36)</f>
        <v>1198.6</v>
      </c>
      <c r="G30" s="11" t="n">
        <f aca="false">SUM(G31:G36)</f>
        <v>947</v>
      </c>
      <c r="H30" s="11" t="n">
        <f aca="false">SUM(H31:H36)</f>
        <v>0</v>
      </c>
      <c r="I30" s="11" t="n">
        <f aca="false">SUM(I31:I36)</f>
        <v>415.3</v>
      </c>
      <c r="J30" s="11" t="n">
        <f aca="false">SUM(J31:J36)</f>
        <v>531.7</v>
      </c>
      <c r="K30" s="16" t="n">
        <f aca="false">G30/C30*100</f>
        <v>47.9687974875899</v>
      </c>
      <c r="L30" s="16" t="n">
        <v>0</v>
      </c>
      <c r="M30" s="16" t="n">
        <f aca="false">I30/E30*100</f>
        <v>53.5456420835482</v>
      </c>
      <c r="N30" s="16" t="n">
        <f aca="false">J30/F30*100</f>
        <v>44.3600867678959</v>
      </c>
      <c r="O30" s="8"/>
      <c r="P30" s="8"/>
      <c r="Q30" s="8"/>
      <c r="R30" s="8"/>
      <c r="S30" s="8"/>
      <c r="T30" s="8"/>
      <c r="U30" s="8"/>
      <c r="V30" s="8"/>
      <c r="W30" s="8"/>
      <c r="X30" s="8"/>
    </row>
    <row r="31" customFormat="false" ht="58.2" hidden="false" customHeight="true" outlineLevel="0" collapsed="false">
      <c r="A31" s="4"/>
      <c r="B31" s="14" t="s">
        <v>35</v>
      </c>
      <c r="C31" s="15" t="n">
        <f aca="false">D31+E31+F31</f>
        <v>150</v>
      </c>
      <c r="D31" s="15"/>
      <c r="E31" s="15"/>
      <c r="F31" s="15" t="n">
        <v>150</v>
      </c>
      <c r="G31" s="15" t="n">
        <f aca="false">H31+I31+J31</f>
        <v>0</v>
      </c>
      <c r="H31" s="15"/>
      <c r="I31" s="15"/>
      <c r="J31" s="15" t="n">
        <v>0</v>
      </c>
      <c r="K31" s="16" t="n">
        <f aca="false">G31/C31*100</f>
        <v>0</v>
      </c>
      <c r="L31" s="16"/>
      <c r="M31" s="16"/>
      <c r="N31" s="16" t="n">
        <f aca="false">J31/F31*100</f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</row>
    <row r="32" customFormat="false" ht="74.6" hidden="false" customHeight="true" outlineLevel="0" collapsed="false">
      <c r="A32" s="4"/>
      <c r="B32" s="14" t="s">
        <v>36</v>
      </c>
      <c r="C32" s="15" t="n">
        <f aca="false">D32+E32+F32</f>
        <v>85</v>
      </c>
      <c r="D32" s="15"/>
      <c r="E32" s="15"/>
      <c r="F32" s="15" t="n">
        <v>85</v>
      </c>
      <c r="G32" s="15" t="n">
        <f aca="false">H32+I32+J32</f>
        <v>14.2</v>
      </c>
      <c r="H32" s="15"/>
      <c r="I32" s="15"/>
      <c r="J32" s="15" t="n">
        <v>14.2</v>
      </c>
      <c r="K32" s="16" t="n">
        <f aca="false">G32/C32*100</f>
        <v>16.7058823529412</v>
      </c>
      <c r="L32" s="16"/>
      <c r="M32" s="16"/>
      <c r="N32" s="16" t="n">
        <f aca="false">J32/F32*100</f>
        <v>16.7058823529412</v>
      </c>
      <c r="O32" s="8"/>
      <c r="P32" s="8"/>
      <c r="Q32" s="8"/>
      <c r="R32" s="8"/>
      <c r="S32" s="8"/>
      <c r="T32" s="8"/>
      <c r="U32" s="8"/>
      <c r="V32" s="8"/>
      <c r="W32" s="8"/>
      <c r="X32" s="8"/>
    </row>
    <row r="33" customFormat="false" ht="132.8" hidden="false" customHeight="true" outlineLevel="0" collapsed="false">
      <c r="A33" s="4"/>
      <c r="B33" s="14" t="s">
        <v>37</v>
      </c>
      <c r="C33" s="15" t="n">
        <f aca="false">D33+E33+F33</f>
        <v>169.1</v>
      </c>
      <c r="D33" s="15"/>
      <c r="E33" s="15"/>
      <c r="F33" s="15" t="n">
        <v>169.1</v>
      </c>
      <c r="G33" s="15" t="n">
        <f aca="false">H33+I33+J33</f>
        <v>75.6</v>
      </c>
      <c r="H33" s="15"/>
      <c r="I33" s="15"/>
      <c r="J33" s="15" t="n">
        <v>75.6</v>
      </c>
      <c r="K33" s="16" t="n">
        <f aca="false">G33/C33*100</f>
        <v>44.7072738024837</v>
      </c>
      <c r="L33" s="16"/>
      <c r="M33" s="16"/>
      <c r="N33" s="16" t="n">
        <f aca="false">J33/F33*100</f>
        <v>44.7072738024837</v>
      </c>
      <c r="O33" s="8"/>
      <c r="P33" s="8"/>
      <c r="Q33" s="8"/>
      <c r="R33" s="8"/>
      <c r="S33" s="8"/>
      <c r="T33" s="8"/>
      <c r="U33" s="8"/>
      <c r="V33" s="8"/>
      <c r="W33" s="8"/>
      <c r="X33" s="8"/>
    </row>
    <row r="34" customFormat="false" ht="120.85" hidden="false" customHeight="true" outlineLevel="0" collapsed="false">
      <c r="A34" s="4"/>
      <c r="B34" s="14" t="s">
        <v>38</v>
      </c>
      <c r="C34" s="15" t="n">
        <f aca="false">D34+E34+F34</f>
        <v>794.5</v>
      </c>
      <c r="D34" s="15"/>
      <c r="E34" s="15"/>
      <c r="F34" s="15" t="n">
        <v>794.5</v>
      </c>
      <c r="G34" s="15" t="n">
        <f aca="false">H34+I34+J34</f>
        <v>441.9</v>
      </c>
      <c r="H34" s="15"/>
      <c r="I34" s="15"/>
      <c r="J34" s="15" t="n">
        <v>441.9</v>
      </c>
      <c r="K34" s="16" t="n">
        <f aca="false">G34/C34*100</f>
        <v>55.6198867212083</v>
      </c>
      <c r="L34" s="16"/>
      <c r="M34" s="16"/>
      <c r="N34" s="16" t="n">
        <f aca="false">J34/F34*100</f>
        <v>55.6198867212083</v>
      </c>
      <c r="O34" s="8"/>
      <c r="P34" s="8"/>
      <c r="Q34" s="8"/>
      <c r="R34" s="8"/>
      <c r="S34" s="8"/>
      <c r="T34" s="8"/>
      <c r="U34" s="8"/>
      <c r="V34" s="8"/>
      <c r="W34" s="8"/>
      <c r="X34" s="8"/>
    </row>
    <row r="35" customFormat="false" ht="120.85" hidden="false" customHeight="true" outlineLevel="0" collapsed="false">
      <c r="A35" s="4"/>
      <c r="B35" s="14" t="s">
        <v>39</v>
      </c>
      <c r="C35" s="15" t="n">
        <f aca="false">D35+E35+F35</f>
        <v>360.3</v>
      </c>
      <c r="D35" s="15"/>
      <c r="E35" s="15" t="n">
        <v>360.3</v>
      </c>
      <c r="F35" s="15" t="n">
        <v>0</v>
      </c>
      <c r="G35" s="15" t="n">
        <f aca="false">H35+I35+J35</f>
        <v>0</v>
      </c>
      <c r="H35" s="15"/>
      <c r="I35" s="15" t="n">
        <v>0</v>
      </c>
      <c r="J35" s="15" t="n">
        <v>0</v>
      </c>
      <c r="K35" s="16" t="n">
        <f aca="false">G35/C35*100</f>
        <v>0</v>
      </c>
      <c r="L35" s="16"/>
      <c r="M35" s="16" t="n">
        <f aca="false">I35/E35*100</f>
        <v>0</v>
      </c>
      <c r="N35" s="16" t="n"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</row>
    <row r="36" customFormat="false" ht="83.55" hidden="false" customHeight="true" outlineLevel="0" collapsed="false">
      <c r="A36" s="4"/>
      <c r="B36" s="14" t="s">
        <v>40</v>
      </c>
      <c r="C36" s="15" t="n">
        <f aca="false">D36+E36+F36</f>
        <v>415.3</v>
      </c>
      <c r="D36" s="15"/>
      <c r="E36" s="15" t="n">
        <v>415.3</v>
      </c>
      <c r="F36" s="15" t="n">
        <v>0</v>
      </c>
      <c r="G36" s="15" t="n">
        <f aca="false">H36+I36+J36</f>
        <v>415.3</v>
      </c>
      <c r="H36" s="15"/>
      <c r="I36" s="15" t="n">
        <v>415.3</v>
      </c>
      <c r="J36" s="15" t="n">
        <v>0</v>
      </c>
      <c r="K36" s="16" t="n">
        <f aca="false">G36/C36*100</f>
        <v>100</v>
      </c>
      <c r="L36" s="16"/>
      <c r="M36" s="16" t="n">
        <f aca="false">I36/E36*100</f>
        <v>100</v>
      </c>
      <c r="N36" s="16" t="n"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</row>
    <row r="37" customFormat="false" ht="79.85" hidden="false" customHeight="true" outlineLevel="0" collapsed="false">
      <c r="A37" s="17" t="s">
        <v>41</v>
      </c>
      <c r="B37" s="17"/>
      <c r="C37" s="11" t="n">
        <f aca="false">SUM(C38)</f>
        <v>147.5</v>
      </c>
      <c r="D37" s="11" t="n">
        <f aca="false">SUM(D38)</f>
        <v>0</v>
      </c>
      <c r="E37" s="11" t="n">
        <f aca="false">SUM(E38)</f>
        <v>0</v>
      </c>
      <c r="F37" s="11" t="n">
        <f aca="false">SUM(F38)</f>
        <v>147.5</v>
      </c>
      <c r="G37" s="11" t="n">
        <f aca="false">SUM(G38)</f>
        <v>147.5</v>
      </c>
      <c r="H37" s="11" t="n">
        <f aca="false">SUM(H38)</f>
        <v>0</v>
      </c>
      <c r="I37" s="11" t="n">
        <f aca="false">SUM(I38)</f>
        <v>0</v>
      </c>
      <c r="J37" s="11" t="n">
        <f aca="false">SUM(J38)</f>
        <v>147.5</v>
      </c>
      <c r="K37" s="16" t="n">
        <f aca="false">G37/C37*100</f>
        <v>100</v>
      </c>
      <c r="L37" s="16"/>
      <c r="M37" s="16"/>
      <c r="N37" s="16" t="n">
        <f aca="false">J37/F37*100</f>
        <v>100</v>
      </c>
    </row>
    <row r="38" customFormat="false" ht="160.4" hidden="false" customHeight="true" outlineLevel="0" collapsed="false">
      <c r="A38" s="19"/>
      <c r="B38" s="14" t="s">
        <v>42</v>
      </c>
      <c r="C38" s="15" t="n">
        <f aca="false">D38+E38+F38</f>
        <v>147.5</v>
      </c>
      <c r="D38" s="20"/>
      <c r="E38" s="20"/>
      <c r="F38" s="20" t="n">
        <v>147.5</v>
      </c>
      <c r="G38" s="15" t="n">
        <f aca="false">H38+I38+J38</f>
        <v>147.5</v>
      </c>
      <c r="H38" s="20"/>
      <c r="I38" s="20"/>
      <c r="J38" s="20" t="n">
        <v>147.5</v>
      </c>
      <c r="K38" s="16" t="n">
        <f aca="false">G38/C38*100</f>
        <v>100</v>
      </c>
      <c r="L38" s="16"/>
      <c r="M38" s="16"/>
      <c r="N38" s="16" t="n">
        <f aca="false">J38/F38*100</f>
        <v>100</v>
      </c>
    </row>
    <row r="39" customFormat="false" ht="86.55" hidden="false" customHeight="true" outlineLevel="0" collapsed="false">
      <c r="A39" s="21" t="s">
        <v>43</v>
      </c>
      <c r="B39" s="21"/>
      <c r="C39" s="11" t="n">
        <f aca="false">C10+C17+C30+C37</f>
        <v>41221.4</v>
      </c>
      <c r="D39" s="11" t="n">
        <f aca="false">D10+D17+D30+D37</f>
        <v>3200</v>
      </c>
      <c r="E39" s="11" t="n">
        <f aca="false">E10+E17+E30+E37</f>
        <v>28770.4</v>
      </c>
      <c r="F39" s="11" t="n">
        <f aca="false">F10+F17+F30+F37</f>
        <v>9251</v>
      </c>
      <c r="G39" s="11" t="n">
        <f aca="false">G10+G17+G30+G37</f>
        <v>39794.1</v>
      </c>
      <c r="H39" s="11" t="n">
        <f aca="false">H10+H17+H30+H37</f>
        <v>3200</v>
      </c>
      <c r="I39" s="11" t="n">
        <f aca="false">I10+I17+I30+I37</f>
        <v>28410.1</v>
      </c>
      <c r="J39" s="11" t="n">
        <f aca="false">J10+J17+J30+J37</f>
        <v>8184</v>
      </c>
      <c r="K39" s="16" t="n">
        <f aca="false">G39/C39*100</f>
        <v>96.5374781060323</v>
      </c>
      <c r="L39" s="16" t="n">
        <f aca="false">H39/D39*100</f>
        <v>100</v>
      </c>
      <c r="M39" s="16" t="n">
        <f aca="false">I39/E39*100</f>
        <v>98.7476712176404</v>
      </c>
      <c r="N39" s="16" t="n">
        <f aca="false">J39/F39*100</f>
        <v>88.4661117717004</v>
      </c>
    </row>
    <row r="40" customFormat="false" ht="13.8" hidden="false" customHeight="false" outlineLevel="0" collapsed="false">
      <c r="A40" s="0" t="s">
        <v>44</v>
      </c>
    </row>
    <row r="41" customFormat="false" ht="13.8" hidden="false" customHeight="false" outlineLevel="0" collapsed="false">
      <c r="A41" s="0" t="s">
        <v>45</v>
      </c>
    </row>
    <row r="42" customFormat="false" ht="12.8" hidden="false" customHeight="false" outlineLevel="0" collapsed="false">
      <c r="A42" s="0"/>
    </row>
    <row r="43" customFormat="false" ht="13.8" hidden="false" customHeight="false" outlineLevel="0" collapsed="false">
      <c r="A43" s="1" t="s">
        <v>46</v>
      </c>
    </row>
    <row r="44" customFormat="false" ht="11.25" hidden="false" customHeight="false" outlineLevel="0" collapsed="false"/>
    <row r="45" customFormat="false" ht="11.25" hidden="false" customHeight="false" outlineLevel="0" collapsed="false"/>
    <row r="46" customFormat="false" ht="11.25" hidden="false" customHeight="false" outlineLevel="0" collapsed="false"/>
    <row r="47" customFormat="false" ht="11.25" hidden="false" customHeight="false" outlineLevel="0" collapsed="false"/>
  </sheetData>
  <mergeCells count="15">
    <mergeCell ref="A1:N1"/>
    <mergeCell ref="A2:N2"/>
    <mergeCell ref="A3:N3"/>
    <mergeCell ref="A4:N4"/>
    <mergeCell ref="A6:A8"/>
    <mergeCell ref="B6:B8"/>
    <mergeCell ref="C6:F6"/>
    <mergeCell ref="G6:J6"/>
    <mergeCell ref="K6:N6"/>
    <mergeCell ref="C7:C8"/>
    <mergeCell ref="D7:F7"/>
    <mergeCell ref="G7:G8"/>
    <mergeCell ref="H7:J7"/>
    <mergeCell ref="K7:K8"/>
    <mergeCell ref="L7:N7"/>
  </mergeCells>
  <printOptions headings="false" gridLines="false" gridLinesSet="true" horizontalCentered="false" verticalCentered="false"/>
  <pageMargins left="0.708333333333333" right="0.708333333333333" top="0.747916666666667" bottom="0.748611111111111" header="0.511805555555555" footer="0.315277777777778"/>
  <pageSetup paperSize="9" scale="100" firstPageNumber="0" fitToWidth="1" fitToHeight="6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3884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dcterms:modified xsi:type="dcterms:W3CDTF">2015-08-07T11:37:19Z</dcterms:modified>
  <cp:revision>10</cp:revision>
</cp:coreProperties>
</file>