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395" tabRatio="601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U33" i="1"/>
  <c r="U26"/>
  <c r="U20"/>
  <c r="U22"/>
  <c r="U14"/>
  <c r="F11"/>
  <c r="I11"/>
  <c r="K11"/>
  <c r="N11"/>
  <c r="P11"/>
  <c r="S11"/>
  <c r="U15"/>
  <c r="F16"/>
  <c r="I16"/>
  <c r="K16"/>
  <c r="N16"/>
  <c r="P16"/>
  <c r="Q16"/>
  <c r="R16"/>
  <c r="S16"/>
  <c r="F24"/>
  <c r="G24"/>
  <c r="H24"/>
  <c r="I24"/>
  <c r="K24"/>
  <c r="L24"/>
  <c r="N24"/>
  <c r="P24"/>
  <c r="Q24"/>
  <c r="R24"/>
  <c r="S24"/>
  <c r="F28"/>
  <c r="G28"/>
  <c r="I28"/>
  <c r="K28"/>
  <c r="L28"/>
  <c r="M28"/>
  <c r="N28"/>
  <c r="P28"/>
  <c r="Q28"/>
  <c r="R28"/>
  <c r="S28"/>
  <c r="F32"/>
  <c r="I32"/>
  <c r="K32"/>
  <c r="N32"/>
  <c r="P32"/>
  <c r="Q32"/>
  <c r="R32"/>
  <c r="S32"/>
  <c r="F35"/>
  <c r="I35"/>
  <c r="K35"/>
  <c r="N35"/>
  <c r="P35"/>
  <c r="Q35"/>
  <c r="R35"/>
  <c r="S35"/>
  <c r="U13"/>
  <c r="U30" l="1"/>
  <c r="O35"/>
  <c r="U27"/>
  <c r="P10"/>
  <c r="U23"/>
  <c r="U17"/>
  <c r="U19"/>
  <c r="U34"/>
  <c r="U29"/>
  <c r="U25"/>
  <c r="U21"/>
  <c r="S10"/>
  <c r="N10"/>
  <c r="I10"/>
  <c r="U36"/>
  <c r="U31"/>
  <c r="U18"/>
  <c r="U11"/>
  <c r="U12"/>
  <c r="F10"/>
  <c r="K10"/>
  <c r="U28" l="1"/>
  <c r="U32"/>
  <c r="U35"/>
  <c r="U24"/>
  <c r="U16"/>
  <c r="U10" l="1"/>
</calcChain>
</file>

<file path=xl/sharedStrings.xml><?xml version="1.0" encoding="utf-8"?>
<sst xmlns="http://schemas.openxmlformats.org/spreadsheetml/2006/main" count="104" uniqueCount="59">
  <si>
    <t>ОТЧЕТ</t>
  </si>
  <si>
    <t>о реализации мероприятий муниципальных программ Волошовского сельского поселения</t>
  </si>
  <si>
    <t>"Устойчивое развитие территории Волошовского сельского поселения"</t>
  </si>
  <si>
    <t>№ п/п</t>
  </si>
  <si>
    <t>Наименование программы, подпрограммы и мероприятий, входящих в план мероприятий программы (подпрограммы)</t>
  </si>
  <si>
    <t>Соисполнитель / участник мероприятия</t>
  </si>
  <si>
    <t>Выполнено на отчетную дату нарастающим итогом</t>
  </si>
  <si>
    <t>Результат выполнения / причины не выполнения</t>
  </si>
  <si>
    <t xml:space="preserve"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Уф=Фф/Фп*100% </t>
  </si>
  <si>
    <t>Всего</t>
  </si>
  <si>
    <t>В том числе:</t>
  </si>
  <si>
    <t>Федеральный бюджет</t>
  </si>
  <si>
    <t>Областной бюджет Ленинградской области</t>
  </si>
  <si>
    <t>Местный бюджет</t>
  </si>
  <si>
    <t>Прочие источники</t>
  </si>
  <si>
    <t>Бюджет Лужского муниципального района</t>
  </si>
  <si>
    <t>Муниципальная программа «Устойчивое развитие территории Волошовского сельского поселения»</t>
  </si>
  <si>
    <t>1.1</t>
  </si>
  <si>
    <t>Подпрограмма 1 «Развитие культуры, физической культуры и спорта в Волошовском сельском поселении Лужского муниципального района»</t>
  </si>
  <si>
    <t>Содержание муниципальных казенных учреждений культуры Волошовского сельского поселения</t>
  </si>
  <si>
    <t>КДЦ «Селяночка»</t>
  </si>
  <si>
    <t>Мероприятие выполнено</t>
  </si>
  <si>
    <t>Обеспечение выплат стимулирующего характера работникам муниципальных учреждений культуры</t>
  </si>
  <si>
    <t>Содержание муниципальных казенных библиотек Волошовского сельского поселения</t>
  </si>
  <si>
    <t>1.2</t>
  </si>
  <si>
    <t>Подпрограмма 2 «Обеспечение устойчивого функционирования жилищно-коммунального хозяйства в Волошовском сельском поселении Лужского муниципального района»</t>
  </si>
  <si>
    <t>Администрация Волошовского сельского поселения</t>
  </si>
  <si>
    <t>Мероприятия по учету и обслуживанию уличного освещения поселения</t>
  </si>
  <si>
    <t>Организация и содержание мест захоронения.</t>
  </si>
  <si>
    <t>Расходы на прочие мероприятия по благоустройству поселений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</si>
  <si>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</si>
  <si>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1.3</t>
  </si>
  <si>
    <t>Подпрограмма 3 «Развитие автомобильных дорог в Волошовском сельском поселении Лужского муниципального района»</t>
  </si>
  <si>
    <t>Обслуживание и содержание автомобильных дорог местного значения</t>
  </si>
  <si>
    <t>Капитальный ремонт и ремонт автомобильных дорог общего пользования местного значения</t>
  </si>
  <si>
    <t>1.4</t>
  </si>
  <si>
    <t>Подпрограмма 4 «Безопасность Волошовского сельского поселения Лужского муниципального района»</t>
  </si>
  <si>
    <t>1.5</t>
  </si>
  <si>
    <t>Подпрограмма 5 «Развитие части территорий Волошовского сельского поселения Лужского муниципального района»</t>
  </si>
  <si>
    <t>1.6</t>
  </si>
  <si>
    <t>Подпрограмма 6 «Борьба с борщевиком Сосновского на территории Волошовского сельского поселения на 2016-2020 годы»</t>
  </si>
  <si>
    <t>Расходы на обеспечение участия в государственной программе Ленинградской области «Борьба с борщевиком Сосновского на территории Ленинградской области»</t>
  </si>
  <si>
    <t xml:space="preserve">Мероприятие выполнено </t>
  </si>
  <si>
    <t>Мероприятие выполнено / не исполнено по причине сезонности работ и в связи с отсутствием необходимости в расходах по данной статье</t>
  </si>
  <si>
    <t>За 2020 год</t>
  </si>
  <si>
    <t>Объем финансирования  План на 2020 год (тыс.руб.)</t>
  </si>
  <si>
    <t>Объем финансирования Факт за 2020 год (тыс.руб.)</t>
  </si>
  <si>
    <t>Исполнитель: Рубцова Н.В.</t>
  </si>
  <si>
    <t>Расходы на поддержку развития общественной инфраструктуры муниципального значения</t>
  </si>
  <si>
    <t>Расходы на приобретение автономных источников электроснабжения(дизель-генераторов) для резервного энергоснабжения объектов жизнеобеспечения населенных пунктов Ленинградской области</t>
  </si>
  <si>
    <t>Расходы на мероприятия по подготовке объектов теплоснабжения к отопительному сезону на территории Волошовского сельского поселения</t>
  </si>
  <si>
    <t>Расходы на ремонт и ремонт автомобильных дорог общего пользования местного значения.</t>
  </si>
  <si>
    <t xml:space="preserve">Мероприятие выполнено / </t>
  </si>
  <si>
    <t>Расходы на осуществление мероприятий по предупреждению и ликвидации последствий черезвычайных ситуаций и стихийных бедствий</t>
  </si>
  <si>
    <t>Расходы на осуществление мероприятий по обеспечению безопасности людей на водных объектах</t>
  </si>
  <si>
    <t>Расходы на мероприятия по укреплению пожарной безопасности на территории поселений</t>
  </si>
  <si>
    <t xml:space="preserve">Расходы на реализацию областного закона от 28 декабря 2018 года № 147-оз «О старастах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 </t>
  </si>
  <si>
    <t>Расходы на реализацию областного закона от 15 января 2018 года №3-ОЗ "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</si>
  <si>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Мероприятие выполнено / не исполнено по причине сезонности работ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</si>
</sst>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dd/mm/yy"/>
  </numFmts>
  <fonts count="8">
    <font>
      <sz val="11"/>
      <color indexed="8"/>
      <name val="Calibri"/>
      <family val="2"/>
      <charset val="1"/>
    </font>
    <font>
      <sz val="8"/>
      <color indexed="8"/>
      <name val="Times New Roman"/>
      <family val="1"/>
      <charset val="204"/>
    </font>
    <font>
      <b/>
      <sz val="15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 shrinkToFit="1"/>
    </xf>
    <xf numFmtId="0" fontId="0" fillId="0" borderId="2" xfId="0" applyBorder="1"/>
    <xf numFmtId="0" fontId="5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 shrinkToFit="1"/>
    </xf>
    <xf numFmtId="164" fontId="6" fillId="3" borderId="2" xfId="0" applyNumberFormat="1" applyFont="1" applyFill="1" applyBorder="1" applyAlignment="1">
      <alignment horizontal="center" vertical="center" wrapText="1" shrinkToFit="1"/>
    </xf>
    <xf numFmtId="165" fontId="5" fillId="4" borderId="2" xfId="0" applyNumberFormat="1" applyFont="1" applyFill="1" applyBorder="1"/>
    <xf numFmtId="0" fontId="3" fillId="4" borderId="2" xfId="0" applyFont="1" applyFill="1" applyBorder="1" applyAlignment="1">
      <alignment horizontal="center" vertical="center" wrapText="1" shrinkToFit="1"/>
    </xf>
    <xf numFmtId="164" fontId="6" fillId="4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Border="1"/>
    <xf numFmtId="0" fontId="3" fillId="0" borderId="2" xfId="0" applyFont="1" applyBorder="1" applyAlignment="1">
      <alignment vertical="center" wrapText="1" shrinkToFit="1"/>
    </xf>
    <xf numFmtId="164" fontId="6" fillId="0" borderId="2" xfId="0" applyNumberFormat="1" applyFont="1" applyBorder="1" applyAlignment="1">
      <alignment horizontal="center" vertical="center" wrapText="1" shrinkToFit="1"/>
    </xf>
    <xf numFmtId="164" fontId="3" fillId="0" borderId="2" xfId="0" applyNumberFormat="1" applyFont="1" applyBorder="1" applyAlignment="1">
      <alignment horizontal="center" vertical="center" wrapText="1" shrinkToFit="1"/>
    </xf>
    <xf numFmtId="164" fontId="6" fillId="2" borderId="2" xfId="0" applyNumberFormat="1" applyFont="1" applyFill="1" applyBorder="1" applyAlignment="1">
      <alignment horizontal="center" vertical="center" wrapText="1" shrinkToFit="1"/>
    </xf>
    <xf numFmtId="0" fontId="5" fillId="4" borderId="2" xfId="0" applyFont="1" applyFill="1" applyBorder="1"/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vertical="center" wrapText="1" shrinkToFit="1"/>
    </xf>
    <xf numFmtId="164" fontId="3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5" fillId="0" borderId="5" xfId="0" applyFont="1" applyBorder="1"/>
    <xf numFmtId="0" fontId="3" fillId="0" borderId="5" xfId="0" applyFont="1" applyBorder="1" applyAlignment="1">
      <alignment vertical="center" wrapText="1" shrinkToFit="1"/>
    </xf>
    <xf numFmtId="164" fontId="6" fillId="0" borderId="5" xfId="0" applyNumberFormat="1" applyFont="1" applyBorder="1" applyAlignment="1">
      <alignment horizontal="center" vertical="center" wrapText="1" shrinkToFit="1"/>
    </xf>
    <xf numFmtId="164" fontId="3" fillId="0" borderId="5" xfId="0" applyNumberFormat="1" applyFont="1" applyBorder="1" applyAlignment="1">
      <alignment horizontal="center" vertical="center" wrapText="1" shrinkToFit="1"/>
    </xf>
    <xf numFmtId="164" fontId="6" fillId="2" borderId="5" xfId="0" applyNumberFormat="1" applyFont="1" applyFill="1" applyBorder="1" applyAlignment="1">
      <alignment horizontal="center" vertical="center" wrapText="1" shrinkToFit="1"/>
    </xf>
    <xf numFmtId="0" fontId="5" fillId="0" borderId="8" xfId="0" applyFont="1" applyBorder="1"/>
    <xf numFmtId="164" fontId="6" fillId="0" borderId="8" xfId="0" applyNumberFormat="1" applyFont="1" applyBorder="1" applyAlignment="1">
      <alignment horizontal="center" vertical="center" wrapText="1" shrinkToFit="1"/>
    </xf>
    <xf numFmtId="164" fontId="3" fillId="0" borderId="8" xfId="0" applyNumberFormat="1" applyFont="1" applyBorder="1" applyAlignment="1">
      <alignment horizontal="center" vertical="center" wrapText="1" shrinkToFit="1"/>
    </xf>
    <xf numFmtId="164" fontId="6" fillId="2" borderId="8" xfId="0" applyNumberFormat="1" applyFont="1" applyFill="1" applyBorder="1" applyAlignment="1">
      <alignment horizontal="center" vertical="center" wrapText="1" shrinkToFit="1"/>
    </xf>
    <xf numFmtId="0" fontId="0" fillId="0" borderId="9" xfId="0" applyBorder="1"/>
    <xf numFmtId="0" fontId="1" fillId="0" borderId="9" xfId="0" applyFont="1" applyBorder="1"/>
    <xf numFmtId="0" fontId="3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 shrinkToFit="1"/>
    </xf>
    <xf numFmtId="0" fontId="6" fillId="4" borderId="3" xfId="0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 shrinkToFit="1"/>
    </xf>
    <xf numFmtId="0" fontId="6" fillId="3" borderId="3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0" fillId="0" borderId="5" xfId="0" applyBorder="1"/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topLeftCell="A35" workbookViewId="0">
      <selection activeCell="S36" sqref="S36"/>
    </sheetView>
  </sheetViews>
  <sheetFormatPr defaultColWidth="11.85546875" defaultRowHeight="15"/>
  <cols>
    <col min="1" max="1" width="7.5703125" customWidth="1"/>
    <col min="2" max="2" width="15.42578125" style="1" customWidth="1"/>
    <col min="3" max="3" width="17" style="1" customWidth="1"/>
    <col min="4" max="4" width="16.42578125" style="1" customWidth="1"/>
    <col min="5" max="5" width="10.140625" style="1" customWidth="1"/>
    <col min="6" max="6" width="9.85546875" style="1" customWidth="1"/>
    <col min="7" max="7" width="12.5703125" style="1" customWidth="1"/>
    <col min="8" max="8" width="9.85546875" style="1" customWidth="1"/>
    <col min="9" max="9" width="11" style="1" customWidth="1"/>
    <col min="10" max="10" width="10.42578125" style="1" customWidth="1"/>
    <col min="11" max="11" width="10" style="1" customWidth="1"/>
    <col min="12" max="13" width="8.7109375" style="1" customWidth="1"/>
    <col min="14" max="14" width="8.42578125" style="1" customWidth="1"/>
    <col min="15" max="15" width="10.42578125" style="1" customWidth="1"/>
    <col min="16" max="16" width="10" style="1" customWidth="1"/>
    <col min="17" max="18" width="8.7109375" style="1" customWidth="1"/>
    <col min="19" max="19" width="8.42578125" style="1" customWidth="1"/>
    <col min="20" max="20" width="27.5703125" style="1" customWidth="1"/>
    <col min="21" max="21" width="15.42578125" style="1" customWidth="1"/>
    <col min="22" max="16384" width="11.85546875" style="1"/>
  </cols>
  <sheetData>
    <row r="1" spans="1:31" ht="19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/>
      <c r="W1"/>
      <c r="X1"/>
      <c r="Y1"/>
      <c r="Z1"/>
      <c r="AA1"/>
      <c r="AB1"/>
      <c r="AC1"/>
      <c r="AD1"/>
      <c r="AE1"/>
    </row>
    <row r="2" spans="1:31" ht="19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/>
      <c r="W2"/>
      <c r="X2"/>
      <c r="Y2"/>
      <c r="Z2"/>
      <c r="AA2"/>
      <c r="AB2"/>
      <c r="AC2"/>
      <c r="AD2"/>
      <c r="AE2"/>
    </row>
    <row r="3" spans="1:31" ht="19.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/>
      <c r="W3"/>
      <c r="X3"/>
      <c r="Y3"/>
      <c r="Z3"/>
      <c r="AA3"/>
      <c r="AB3"/>
      <c r="AC3"/>
      <c r="AD3"/>
      <c r="AE3"/>
    </row>
    <row r="4" spans="1:31" ht="19.5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/>
      <c r="W4"/>
      <c r="X4"/>
      <c r="Y4"/>
      <c r="Z4"/>
      <c r="AA4"/>
      <c r="AB4"/>
      <c r="AC4"/>
      <c r="AD4"/>
      <c r="AE4"/>
    </row>
    <row r="5" spans="1:31">
      <c r="B5"/>
      <c r="C5"/>
      <c r="D5"/>
      <c r="E5"/>
      <c r="F5"/>
      <c r="G5"/>
      <c r="H5"/>
      <c r="I5"/>
      <c r="J5"/>
      <c r="K5"/>
      <c r="L5"/>
      <c r="M5"/>
      <c r="N5" s="2"/>
      <c r="O5"/>
      <c r="P5"/>
      <c r="Q5"/>
      <c r="R5"/>
      <c r="S5" s="2"/>
      <c r="T5" s="2"/>
      <c r="U5"/>
      <c r="V5"/>
      <c r="W5"/>
      <c r="X5"/>
      <c r="Y5"/>
      <c r="Z5"/>
      <c r="AA5"/>
      <c r="AB5"/>
      <c r="AC5"/>
      <c r="AD5"/>
      <c r="AE5"/>
    </row>
    <row r="6" spans="1:31" ht="78" customHeight="1">
      <c r="A6" s="52" t="s">
        <v>3</v>
      </c>
      <c r="B6" s="46" t="s">
        <v>4</v>
      </c>
      <c r="C6" s="47"/>
      <c r="D6" s="43" t="s">
        <v>5</v>
      </c>
      <c r="E6" s="40" t="s">
        <v>45</v>
      </c>
      <c r="F6" s="41"/>
      <c r="G6" s="41"/>
      <c r="H6" s="41"/>
      <c r="I6" s="42"/>
      <c r="J6" s="40" t="s">
        <v>46</v>
      </c>
      <c r="K6" s="41"/>
      <c r="L6" s="41"/>
      <c r="M6" s="41"/>
      <c r="N6" s="42"/>
      <c r="O6" s="40" t="s">
        <v>6</v>
      </c>
      <c r="P6" s="41"/>
      <c r="Q6" s="41"/>
      <c r="R6" s="41"/>
      <c r="S6" s="42"/>
      <c r="T6" s="43" t="s">
        <v>7</v>
      </c>
      <c r="U6" s="63" t="s">
        <v>8</v>
      </c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1.25" customHeight="1">
      <c r="A7" s="53"/>
      <c r="B7" s="48"/>
      <c r="C7" s="49"/>
      <c r="D7" s="44"/>
      <c r="E7" s="60" t="s">
        <v>9</v>
      </c>
      <c r="F7" s="57" t="s">
        <v>10</v>
      </c>
      <c r="G7" s="59"/>
      <c r="H7" s="59"/>
      <c r="I7" s="58"/>
      <c r="J7" s="60" t="s">
        <v>9</v>
      </c>
      <c r="K7" s="57" t="s">
        <v>10</v>
      </c>
      <c r="L7" s="59"/>
      <c r="M7" s="59"/>
      <c r="N7" s="58"/>
      <c r="O7" s="60" t="s">
        <v>9</v>
      </c>
      <c r="P7" s="57" t="s">
        <v>10</v>
      </c>
      <c r="Q7" s="59"/>
      <c r="R7" s="59"/>
      <c r="S7" s="58"/>
      <c r="T7" s="44"/>
      <c r="U7" s="64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56.25">
      <c r="A8" s="54"/>
      <c r="B8" s="50"/>
      <c r="C8" s="51"/>
      <c r="D8" s="45"/>
      <c r="E8" s="62"/>
      <c r="F8" s="22" t="s">
        <v>11</v>
      </c>
      <c r="G8" s="22" t="s">
        <v>12</v>
      </c>
      <c r="H8" s="22" t="s">
        <v>13</v>
      </c>
      <c r="I8" s="22" t="s">
        <v>14</v>
      </c>
      <c r="J8" s="61"/>
      <c r="K8" s="22" t="s">
        <v>11</v>
      </c>
      <c r="L8" s="22" t="s">
        <v>12</v>
      </c>
      <c r="M8" s="22" t="s">
        <v>13</v>
      </c>
      <c r="N8" s="22" t="s">
        <v>15</v>
      </c>
      <c r="O8" s="61"/>
      <c r="P8" s="22" t="s">
        <v>11</v>
      </c>
      <c r="Q8" s="22" t="s">
        <v>12</v>
      </c>
      <c r="R8" s="22" t="s">
        <v>13</v>
      </c>
      <c r="S8" s="22" t="s">
        <v>15</v>
      </c>
      <c r="T8" s="45"/>
      <c r="U8" s="65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>
      <c r="A9" s="4"/>
      <c r="B9" s="57">
        <v>1</v>
      </c>
      <c r="C9" s="58"/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22">
        <v>14</v>
      </c>
      <c r="Q9" s="22">
        <v>15</v>
      </c>
      <c r="R9" s="22">
        <v>16</v>
      </c>
      <c r="S9" s="22">
        <v>17</v>
      </c>
      <c r="T9" s="22">
        <v>18</v>
      </c>
      <c r="U9" s="21">
        <v>19</v>
      </c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72" customHeight="1">
      <c r="A10" s="5">
        <v>1</v>
      </c>
      <c r="B10" s="55" t="s">
        <v>16</v>
      </c>
      <c r="C10" s="56"/>
      <c r="D10" s="6"/>
      <c r="E10" s="7">
        <v>5033.3999999999996</v>
      </c>
      <c r="F10" s="7">
        <f>F11+F16+F24+F28+F32+F35</f>
        <v>0</v>
      </c>
      <c r="G10" s="7">
        <v>1534.3</v>
      </c>
      <c r="H10" s="7">
        <v>3499.1</v>
      </c>
      <c r="I10" s="7">
        <f>I11+I16+I24+I28+I32+I35</f>
        <v>0</v>
      </c>
      <c r="J10" s="7">
        <v>4736.6000000000004</v>
      </c>
      <c r="K10" s="7">
        <f>K11+K16+K24+K28+K32+K35</f>
        <v>0</v>
      </c>
      <c r="L10" s="7">
        <v>1385.9</v>
      </c>
      <c r="M10" s="7">
        <v>3350.7</v>
      </c>
      <c r="N10" s="7">
        <f>N11+N16+N24+N28+N32+N35</f>
        <v>0</v>
      </c>
      <c r="O10" s="7">
        <v>4736.6000000000004</v>
      </c>
      <c r="P10" s="7">
        <f>P11+P16+P24+P28+P32+P35</f>
        <v>0</v>
      </c>
      <c r="Q10" s="7">
        <v>1385.9</v>
      </c>
      <c r="R10" s="7">
        <v>3350.7</v>
      </c>
      <c r="S10" s="7">
        <f>S11+S16+S24+S28+S32+S35</f>
        <v>0</v>
      </c>
      <c r="T10" s="7"/>
      <c r="U10" s="7">
        <f t="shared" ref="U10:U36" si="0">J10/E10*100</f>
        <v>94.103389359081348</v>
      </c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9" customHeight="1">
      <c r="A11" s="8" t="s">
        <v>17</v>
      </c>
      <c r="B11" s="38" t="s">
        <v>18</v>
      </c>
      <c r="C11" s="39"/>
      <c r="D11" s="9"/>
      <c r="E11" s="10">
        <v>5033.3999999999996</v>
      </c>
      <c r="F11" s="10">
        <f>SUM(F12:F15)</f>
        <v>0</v>
      </c>
      <c r="G11" s="10">
        <v>1534.3</v>
      </c>
      <c r="H11" s="10">
        <v>3499.1</v>
      </c>
      <c r="I11" s="10">
        <f>SUM(I12:I15)</f>
        <v>0</v>
      </c>
      <c r="J11" s="10">
        <v>4736.6000000000004</v>
      </c>
      <c r="K11" s="10">
        <f>SUM(K12:K15)</f>
        <v>0</v>
      </c>
      <c r="L11" s="10">
        <v>1385.9</v>
      </c>
      <c r="M11" s="10">
        <v>3350.7</v>
      </c>
      <c r="N11" s="10">
        <f>SUM(N12:N15)</f>
        <v>0</v>
      </c>
      <c r="O11" s="10">
        <v>4736.6000000000004</v>
      </c>
      <c r="P11" s="10">
        <f>SUM(P12:P15)</f>
        <v>0</v>
      </c>
      <c r="Q11" s="10">
        <v>1385.9</v>
      </c>
      <c r="R11" s="10">
        <v>3350.7</v>
      </c>
      <c r="S11" s="10">
        <f>SUM(S12:S15)</f>
        <v>0</v>
      </c>
      <c r="T11" s="10"/>
      <c r="U11" s="10">
        <f t="shared" si="0"/>
        <v>94.103389359081348</v>
      </c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72" customHeight="1">
      <c r="A12" s="11"/>
      <c r="B12" s="24" t="s">
        <v>19</v>
      </c>
      <c r="C12" s="25"/>
      <c r="D12" s="12" t="s">
        <v>20</v>
      </c>
      <c r="E12" s="13">
        <v>2368.6</v>
      </c>
      <c r="F12" s="14">
        <v>0</v>
      </c>
      <c r="G12" s="14">
        <v>0</v>
      </c>
      <c r="H12" s="14">
        <v>2368.6</v>
      </c>
      <c r="I12" s="14">
        <v>0</v>
      </c>
      <c r="J12" s="13">
        <v>2368.6</v>
      </c>
      <c r="K12" s="14">
        <v>0</v>
      </c>
      <c r="L12" s="14">
        <v>0</v>
      </c>
      <c r="M12" s="14">
        <v>2368.6</v>
      </c>
      <c r="N12" s="14">
        <v>0</v>
      </c>
      <c r="O12" s="13">
        <v>2368.6</v>
      </c>
      <c r="P12" s="14">
        <v>0</v>
      </c>
      <c r="Q12" s="14">
        <v>0</v>
      </c>
      <c r="R12" s="14">
        <v>2368.6</v>
      </c>
      <c r="S12" s="14">
        <v>0</v>
      </c>
      <c r="T12" s="14" t="s">
        <v>21</v>
      </c>
      <c r="U12" s="15">
        <f t="shared" si="0"/>
        <v>100</v>
      </c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81.75" customHeight="1">
      <c r="A13" s="11"/>
      <c r="B13" s="24" t="s">
        <v>22</v>
      </c>
      <c r="C13" s="25"/>
      <c r="D13" s="12" t="s">
        <v>20</v>
      </c>
      <c r="E13" s="13">
        <v>1558.6</v>
      </c>
      <c r="F13" s="14">
        <v>0</v>
      </c>
      <c r="G13" s="14">
        <v>779.3</v>
      </c>
      <c r="H13" s="14">
        <v>779.3</v>
      </c>
      <c r="I13" s="14">
        <v>0</v>
      </c>
      <c r="J13" s="13">
        <v>1261.8</v>
      </c>
      <c r="K13" s="14">
        <v>0</v>
      </c>
      <c r="L13" s="14">
        <v>630.9</v>
      </c>
      <c r="M13" s="14">
        <v>630.9</v>
      </c>
      <c r="N13" s="14">
        <v>0</v>
      </c>
      <c r="O13" s="13">
        <v>1261.8</v>
      </c>
      <c r="P13" s="14">
        <v>0</v>
      </c>
      <c r="Q13" s="14">
        <v>630.9</v>
      </c>
      <c r="R13" s="14">
        <v>630.9</v>
      </c>
      <c r="S13" s="14">
        <v>0</v>
      </c>
      <c r="T13" s="14" t="s">
        <v>42</v>
      </c>
      <c r="U13" s="15">
        <f t="shared" si="0"/>
        <v>80.957269344283333</v>
      </c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65.25" customHeight="1">
      <c r="A14" s="11"/>
      <c r="B14" s="24" t="s">
        <v>23</v>
      </c>
      <c r="C14" s="25"/>
      <c r="D14" s="12" t="s">
        <v>20</v>
      </c>
      <c r="E14" s="13">
        <v>311.5</v>
      </c>
      <c r="F14" s="14">
        <v>0</v>
      </c>
      <c r="G14" s="14">
        <v>0</v>
      </c>
      <c r="H14" s="14">
        <v>311.5</v>
      </c>
      <c r="I14" s="14">
        <v>0</v>
      </c>
      <c r="J14" s="13">
        <v>311.5</v>
      </c>
      <c r="K14" s="14">
        <v>0</v>
      </c>
      <c r="L14" s="14">
        <v>0</v>
      </c>
      <c r="M14" s="14">
        <v>311.5</v>
      </c>
      <c r="N14" s="14">
        <v>0</v>
      </c>
      <c r="O14" s="13">
        <v>311.5</v>
      </c>
      <c r="P14" s="14">
        <v>0</v>
      </c>
      <c r="Q14" s="14">
        <v>0</v>
      </c>
      <c r="R14" s="14">
        <v>311.5</v>
      </c>
      <c r="S14" s="14">
        <v>0</v>
      </c>
      <c r="T14" s="14" t="s">
        <v>21</v>
      </c>
      <c r="U14" s="15">
        <f t="shared" ref="U14" si="1">J14/E14*100</f>
        <v>100</v>
      </c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65.25" customHeight="1">
      <c r="A15" s="11"/>
      <c r="B15" s="24" t="s">
        <v>48</v>
      </c>
      <c r="C15" s="25"/>
      <c r="D15" s="12" t="s">
        <v>20</v>
      </c>
      <c r="E15" s="13">
        <v>794.7</v>
      </c>
      <c r="F15" s="14">
        <v>0</v>
      </c>
      <c r="G15" s="14">
        <v>755</v>
      </c>
      <c r="H15" s="14">
        <v>39.700000000000003</v>
      </c>
      <c r="I15" s="14">
        <v>0</v>
      </c>
      <c r="J15" s="13">
        <v>794.7</v>
      </c>
      <c r="K15" s="14">
        <v>0</v>
      </c>
      <c r="L15" s="14">
        <v>755</v>
      </c>
      <c r="M15" s="14">
        <v>39.700000000000003</v>
      </c>
      <c r="N15" s="14">
        <v>0</v>
      </c>
      <c r="O15" s="13">
        <v>794.7</v>
      </c>
      <c r="P15" s="14">
        <v>0</v>
      </c>
      <c r="Q15" s="14">
        <v>755</v>
      </c>
      <c r="R15" s="14">
        <v>39.700000000000003</v>
      </c>
      <c r="S15" s="14">
        <v>0</v>
      </c>
      <c r="T15" s="14" t="s">
        <v>21</v>
      </c>
      <c r="U15" s="15">
        <f t="shared" si="0"/>
        <v>100</v>
      </c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14" customHeight="1">
      <c r="A16" s="16" t="s">
        <v>24</v>
      </c>
      <c r="B16" s="38" t="s">
        <v>25</v>
      </c>
      <c r="C16" s="39"/>
      <c r="D16" s="17"/>
      <c r="E16" s="10">
        <v>10406.1</v>
      </c>
      <c r="F16" s="10">
        <f>SUM(F17:F23)</f>
        <v>0</v>
      </c>
      <c r="G16" s="10">
        <v>2010.9</v>
      </c>
      <c r="H16" s="10">
        <v>8395.2000000000007</v>
      </c>
      <c r="I16" s="10">
        <f>SUM(I17:I23)</f>
        <v>0</v>
      </c>
      <c r="J16" s="10">
        <v>10406.1</v>
      </c>
      <c r="K16" s="10">
        <f>SUM(K17:K23)</f>
        <v>0</v>
      </c>
      <c r="L16" s="10">
        <v>2010.9</v>
      </c>
      <c r="M16" s="10">
        <v>8395.2000000000007</v>
      </c>
      <c r="N16" s="10">
        <f>SUM(N17:N23)</f>
        <v>0</v>
      </c>
      <c r="O16" s="10">
        <v>10406.1</v>
      </c>
      <c r="P16" s="10">
        <f>SUM(P17:P23)</f>
        <v>0</v>
      </c>
      <c r="Q16" s="10">
        <f>SUM(Q17:Q23)</f>
        <v>0</v>
      </c>
      <c r="R16" s="10">
        <f>SUM(R17:R23)</f>
        <v>0</v>
      </c>
      <c r="S16" s="10">
        <f>SUM(S17:S23)</f>
        <v>0</v>
      </c>
      <c r="T16" s="10"/>
      <c r="U16" s="10">
        <f t="shared" si="0"/>
        <v>100</v>
      </c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07.25" customHeight="1">
      <c r="A17" s="11"/>
      <c r="B17" s="24" t="s">
        <v>49</v>
      </c>
      <c r="C17" s="25"/>
      <c r="D17" s="12" t="s">
        <v>26</v>
      </c>
      <c r="E17" s="13">
        <v>2240.5</v>
      </c>
      <c r="F17" s="14">
        <v>0</v>
      </c>
      <c r="G17" s="14">
        <v>2128.5</v>
      </c>
      <c r="H17" s="14">
        <v>112</v>
      </c>
      <c r="I17" s="14">
        <v>0</v>
      </c>
      <c r="J17" s="13">
        <v>2240.5</v>
      </c>
      <c r="K17" s="14">
        <v>0</v>
      </c>
      <c r="L17" s="14">
        <v>0</v>
      </c>
      <c r="M17" s="14">
        <v>0</v>
      </c>
      <c r="N17" s="14">
        <v>0</v>
      </c>
      <c r="O17" s="13">
        <v>2240.5</v>
      </c>
      <c r="P17" s="14">
        <v>0</v>
      </c>
      <c r="Q17" s="14">
        <v>0</v>
      </c>
      <c r="R17" s="14">
        <v>0</v>
      </c>
      <c r="S17" s="14">
        <v>0</v>
      </c>
      <c r="T17" s="14" t="s">
        <v>21</v>
      </c>
      <c r="U17" s="15">
        <f t="shared" si="0"/>
        <v>100</v>
      </c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82.5" customHeight="1">
      <c r="A18" s="11"/>
      <c r="B18" s="24" t="s">
        <v>27</v>
      </c>
      <c r="C18" s="25"/>
      <c r="D18" s="12" t="s">
        <v>26</v>
      </c>
      <c r="E18" s="13">
        <v>731.5</v>
      </c>
      <c r="F18" s="14">
        <v>0</v>
      </c>
      <c r="G18" s="14">
        <v>0</v>
      </c>
      <c r="H18" s="14">
        <v>731.5</v>
      </c>
      <c r="I18" s="14">
        <v>0</v>
      </c>
      <c r="J18" s="13">
        <v>731.5</v>
      </c>
      <c r="K18" s="14">
        <v>0</v>
      </c>
      <c r="L18" s="14">
        <v>0</v>
      </c>
      <c r="M18" s="14">
        <v>0</v>
      </c>
      <c r="N18" s="14">
        <v>0</v>
      </c>
      <c r="O18" s="13">
        <v>731.5</v>
      </c>
      <c r="P18" s="14">
        <v>0</v>
      </c>
      <c r="Q18" s="14">
        <v>0</v>
      </c>
      <c r="R18" s="14">
        <v>0</v>
      </c>
      <c r="S18" s="14">
        <v>0</v>
      </c>
      <c r="T18" s="14" t="s">
        <v>52</v>
      </c>
      <c r="U18" s="15">
        <f t="shared" si="0"/>
        <v>100</v>
      </c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05.95" customHeight="1">
      <c r="A19" s="11"/>
      <c r="B19" s="24" t="s">
        <v>28</v>
      </c>
      <c r="C19" s="25"/>
      <c r="D19" s="12" t="s">
        <v>26</v>
      </c>
      <c r="E19" s="13">
        <v>263.3</v>
      </c>
      <c r="F19" s="14">
        <v>0</v>
      </c>
      <c r="G19" s="14">
        <v>0</v>
      </c>
      <c r="H19" s="14">
        <v>263.3</v>
      </c>
      <c r="I19" s="14">
        <v>0</v>
      </c>
      <c r="J19" s="13">
        <v>263.3</v>
      </c>
      <c r="K19" s="14">
        <v>0</v>
      </c>
      <c r="L19" s="14">
        <v>0</v>
      </c>
      <c r="M19" s="14">
        <v>0</v>
      </c>
      <c r="N19" s="14">
        <v>0</v>
      </c>
      <c r="O19" s="13">
        <v>263.3</v>
      </c>
      <c r="P19" s="14">
        <v>0</v>
      </c>
      <c r="Q19" s="14">
        <v>0</v>
      </c>
      <c r="R19" s="14">
        <v>0</v>
      </c>
      <c r="S19" s="14">
        <v>0</v>
      </c>
      <c r="T19" s="14" t="s">
        <v>42</v>
      </c>
      <c r="U19" s="15">
        <f t="shared" si="0"/>
        <v>100</v>
      </c>
      <c r="V19"/>
      <c r="W19"/>
      <c r="X19"/>
      <c r="Y19"/>
      <c r="Z19"/>
      <c r="AA19"/>
      <c r="AB19"/>
      <c r="AC19"/>
      <c r="AD19"/>
      <c r="AE19"/>
    </row>
    <row r="20" spans="1:31" s="36" customFormat="1" ht="105.95" customHeight="1">
      <c r="A20" s="31"/>
      <c r="B20" s="24" t="s">
        <v>48</v>
      </c>
      <c r="C20" s="66"/>
      <c r="D20" s="27" t="s">
        <v>26</v>
      </c>
      <c r="E20" s="32">
        <v>303.2</v>
      </c>
      <c r="F20" s="33">
        <v>0</v>
      </c>
      <c r="G20" s="33">
        <v>288</v>
      </c>
      <c r="H20" s="33">
        <v>15.2</v>
      </c>
      <c r="I20" s="33">
        <v>0</v>
      </c>
      <c r="J20" s="32">
        <v>303.2</v>
      </c>
      <c r="K20" s="33">
        <v>0</v>
      </c>
      <c r="L20" s="33">
        <v>288</v>
      </c>
      <c r="M20" s="33">
        <v>15.2</v>
      </c>
      <c r="N20" s="33">
        <v>0</v>
      </c>
      <c r="O20" s="32">
        <v>303.2</v>
      </c>
      <c r="P20" s="33">
        <v>0</v>
      </c>
      <c r="Q20" s="33">
        <v>0</v>
      </c>
      <c r="R20" s="33">
        <v>0</v>
      </c>
      <c r="S20" s="33">
        <v>0</v>
      </c>
      <c r="T20" s="14" t="s">
        <v>42</v>
      </c>
      <c r="U20" s="34">
        <f t="shared" si="0"/>
        <v>100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ht="70.150000000000006" customHeight="1">
      <c r="A21" s="26"/>
      <c r="B21" s="24" t="s">
        <v>29</v>
      </c>
      <c r="C21" s="66"/>
      <c r="D21" s="27" t="s">
        <v>26</v>
      </c>
      <c r="E21" s="28">
        <v>276</v>
      </c>
      <c r="F21" s="29">
        <v>0</v>
      </c>
      <c r="G21" s="29">
        <v>0</v>
      </c>
      <c r="H21" s="29">
        <v>276</v>
      </c>
      <c r="I21" s="29">
        <v>0</v>
      </c>
      <c r="J21" s="28">
        <v>276</v>
      </c>
      <c r="K21" s="29">
        <v>0</v>
      </c>
      <c r="L21" s="29">
        <v>0</v>
      </c>
      <c r="M21" s="29">
        <v>0</v>
      </c>
      <c r="N21" s="29">
        <v>0</v>
      </c>
      <c r="O21" s="28">
        <v>276</v>
      </c>
      <c r="P21" s="29">
        <v>0</v>
      </c>
      <c r="Q21" s="29">
        <v>0</v>
      </c>
      <c r="R21" s="29">
        <v>0</v>
      </c>
      <c r="S21" s="29">
        <v>0</v>
      </c>
      <c r="T21" s="29" t="s">
        <v>52</v>
      </c>
      <c r="U21" s="30">
        <f t="shared" si="0"/>
        <v>100</v>
      </c>
      <c r="V21"/>
      <c r="W21"/>
      <c r="X21"/>
      <c r="Y21"/>
      <c r="Z21"/>
      <c r="AA21"/>
      <c r="AB21"/>
      <c r="AC21"/>
      <c r="AD21"/>
      <c r="AE21"/>
    </row>
    <row r="22" spans="1:31" ht="99.2" customHeight="1">
      <c r="A22" s="11"/>
      <c r="B22" s="24" t="s">
        <v>50</v>
      </c>
      <c r="C22" s="25"/>
      <c r="D22" s="12" t="s">
        <v>26</v>
      </c>
      <c r="E22" s="13">
        <v>6293.4</v>
      </c>
      <c r="F22" s="14">
        <v>0</v>
      </c>
      <c r="G22" s="14">
        <v>5978.7</v>
      </c>
      <c r="H22" s="14">
        <v>314.7</v>
      </c>
      <c r="I22" s="14">
        <v>0</v>
      </c>
      <c r="J22" s="13">
        <v>6293.4</v>
      </c>
      <c r="K22" s="14">
        <v>0</v>
      </c>
      <c r="L22" s="14">
        <v>5978.7</v>
      </c>
      <c r="M22" s="14">
        <v>314.7</v>
      </c>
      <c r="N22" s="14">
        <v>0</v>
      </c>
      <c r="O22" s="13">
        <v>6293.4</v>
      </c>
      <c r="P22" s="14">
        <v>0</v>
      </c>
      <c r="Q22" s="14">
        <v>0</v>
      </c>
      <c r="R22" s="14">
        <v>0</v>
      </c>
      <c r="S22" s="14">
        <v>0</v>
      </c>
      <c r="T22" s="14" t="s">
        <v>21</v>
      </c>
      <c r="U22" s="15">
        <f t="shared" ref="U22" si="2">J22/E22*100</f>
        <v>100</v>
      </c>
      <c r="V22"/>
      <c r="W22"/>
      <c r="X22"/>
      <c r="Y22"/>
      <c r="Z22"/>
      <c r="AA22"/>
      <c r="AB22"/>
      <c r="AC22"/>
      <c r="AD22"/>
      <c r="AE22"/>
    </row>
    <row r="23" spans="1:31" ht="99.2" customHeight="1">
      <c r="A23" s="11"/>
      <c r="B23" s="24" t="s">
        <v>30</v>
      </c>
      <c r="C23" s="25"/>
      <c r="D23" s="12" t="s">
        <v>26</v>
      </c>
      <c r="E23" s="13">
        <v>298.2</v>
      </c>
      <c r="F23" s="14">
        <v>0</v>
      </c>
      <c r="G23" s="14">
        <v>298.2</v>
      </c>
      <c r="H23" s="14">
        <v>0</v>
      </c>
      <c r="I23" s="14">
        <v>0</v>
      </c>
      <c r="J23" s="13">
        <v>298.2</v>
      </c>
      <c r="K23" s="14">
        <v>0</v>
      </c>
      <c r="L23" s="14">
        <v>298.2</v>
      </c>
      <c r="M23" s="14">
        <v>0</v>
      </c>
      <c r="N23" s="14">
        <v>0</v>
      </c>
      <c r="O23" s="13">
        <v>298.2</v>
      </c>
      <c r="P23" s="14">
        <v>0</v>
      </c>
      <c r="Q23" s="14">
        <v>0</v>
      </c>
      <c r="R23" s="14">
        <v>0</v>
      </c>
      <c r="S23" s="14">
        <v>0</v>
      </c>
      <c r="T23" s="14" t="s">
        <v>21</v>
      </c>
      <c r="U23" s="15">
        <f t="shared" si="0"/>
        <v>100</v>
      </c>
      <c r="V23"/>
      <c r="W23"/>
      <c r="X23"/>
      <c r="Y23"/>
      <c r="Z23"/>
      <c r="AA23"/>
      <c r="AB23"/>
      <c r="AC23"/>
      <c r="AD23"/>
      <c r="AE23"/>
    </row>
    <row r="24" spans="1:31" ht="84.75" customHeight="1">
      <c r="A24" s="16" t="s">
        <v>31</v>
      </c>
      <c r="B24" s="38" t="s">
        <v>32</v>
      </c>
      <c r="C24" s="39"/>
      <c r="D24" s="17"/>
      <c r="E24" s="10">
        <v>3010.4</v>
      </c>
      <c r="F24" s="10">
        <f>SUM(F25:F27)</f>
        <v>0</v>
      </c>
      <c r="G24" s="10">
        <f>SUM(G25:G27)</f>
        <v>1152.0999999999999</v>
      </c>
      <c r="H24" s="10">
        <f>SUM(H25:H27)</f>
        <v>1858.3000000000002</v>
      </c>
      <c r="I24" s="10">
        <f>SUM(I25:I27)</f>
        <v>0</v>
      </c>
      <c r="J24" s="10">
        <v>3010.4</v>
      </c>
      <c r="K24" s="10">
        <f>SUM(K25:K27)</f>
        <v>0</v>
      </c>
      <c r="L24" s="10">
        <f>SUM(L25:L27)</f>
        <v>1152.0999999999999</v>
      </c>
      <c r="M24" s="10">
        <v>1858.3</v>
      </c>
      <c r="N24" s="10">
        <f>SUM(N25:N27)</f>
        <v>0</v>
      </c>
      <c r="O24" s="10">
        <v>3010.4</v>
      </c>
      <c r="P24" s="10">
        <f>SUM(P25:P27)</f>
        <v>0</v>
      </c>
      <c r="Q24" s="10">
        <f>SUM(Q25:Q27)</f>
        <v>0</v>
      </c>
      <c r="R24" s="10">
        <f>SUM(R25:R27)</f>
        <v>0</v>
      </c>
      <c r="S24" s="10">
        <f>SUM(S25:S27)</f>
        <v>0</v>
      </c>
      <c r="T24" s="10"/>
      <c r="U24" s="10">
        <f t="shared" si="0"/>
        <v>100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9" customHeight="1">
      <c r="A25" s="11"/>
      <c r="B25" s="24" t="s">
        <v>33</v>
      </c>
      <c r="C25" s="25"/>
      <c r="D25" s="12" t="s">
        <v>26</v>
      </c>
      <c r="E25" s="13">
        <v>463.6</v>
      </c>
      <c r="F25" s="14">
        <v>0</v>
      </c>
      <c r="G25" s="14">
        <v>0</v>
      </c>
      <c r="H25" s="14">
        <v>463.6</v>
      </c>
      <c r="I25" s="14">
        <v>0</v>
      </c>
      <c r="J25" s="13">
        <v>463.6</v>
      </c>
      <c r="K25" s="14">
        <v>0</v>
      </c>
      <c r="L25" s="14">
        <v>0</v>
      </c>
      <c r="M25" s="14">
        <v>0</v>
      </c>
      <c r="N25" s="14">
        <v>0</v>
      </c>
      <c r="O25" s="13">
        <v>463.6</v>
      </c>
      <c r="P25" s="14">
        <v>0</v>
      </c>
      <c r="Q25" s="14">
        <v>0</v>
      </c>
      <c r="R25" s="14">
        <v>0</v>
      </c>
      <c r="S25" s="14">
        <v>0</v>
      </c>
      <c r="T25" s="14" t="s">
        <v>52</v>
      </c>
      <c r="U25" s="15">
        <f t="shared" si="0"/>
        <v>100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4.25" customHeight="1">
      <c r="A26" s="11"/>
      <c r="B26" s="24" t="s">
        <v>51</v>
      </c>
      <c r="C26" s="66"/>
      <c r="D26" s="12" t="s">
        <v>26</v>
      </c>
      <c r="E26" s="13">
        <v>1355.4</v>
      </c>
      <c r="F26" s="14">
        <v>0</v>
      </c>
      <c r="G26" s="14">
        <v>1152.0999999999999</v>
      </c>
      <c r="H26" s="14">
        <v>203.3</v>
      </c>
      <c r="I26" s="14">
        <v>0</v>
      </c>
      <c r="J26" s="13">
        <v>1355.4</v>
      </c>
      <c r="K26" s="14">
        <v>0</v>
      </c>
      <c r="L26" s="14">
        <v>1152.0999999999999</v>
      </c>
      <c r="M26" s="14">
        <v>203.3</v>
      </c>
      <c r="N26" s="14">
        <v>0</v>
      </c>
      <c r="O26" s="13">
        <v>1355.4</v>
      </c>
      <c r="P26" s="14">
        <v>0</v>
      </c>
      <c r="Q26" s="14">
        <v>0</v>
      </c>
      <c r="R26" s="14">
        <v>0</v>
      </c>
      <c r="S26" s="14">
        <v>0</v>
      </c>
      <c r="T26" s="14" t="s">
        <v>52</v>
      </c>
      <c r="U26" s="15">
        <f t="shared" ref="U26" si="3">J26/E26*100</f>
        <v>100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4.25" customHeight="1">
      <c r="A27" s="11"/>
      <c r="B27" s="24" t="s">
        <v>34</v>
      </c>
      <c r="C27" s="66"/>
      <c r="D27" s="12" t="s">
        <v>26</v>
      </c>
      <c r="E27" s="13">
        <v>1191.4000000000001</v>
      </c>
      <c r="F27" s="14">
        <v>0</v>
      </c>
      <c r="G27" s="14">
        <v>0</v>
      </c>
      <c r="H27" s="14">
        <v>1191.4000000000001</v>
      </c>
      <c r="I27" s="14">
        <v>0</v>
      </c>
      <c r="J27" s="13">
        <v>1191.4000000000001</v>
      </c>
      <c r="K27" s="14">
        <v>0</v>
      </c>
      <c r="L27" s="14">
        <v>0</v>
      </c>
      <c r="M27" s="14">
        <v>0</v>
      </c>
      <c r="N27" s="14">
        <v>0</v>
      </c>
      <c r="O27" s="13">
        <v>1191.4000000000001</v>
      </c>
      <c r="P27" s="14">
        <v>0</v>
      </c>
      <c r="Q27" s="14">
        <v>0</v>
      </c>
      <c r="R27" s="14">
        <v>0</v>
      </c>
      <c r="S27" s="14">
        <v>0</v>
      </c>
      <c r="T27" s="14" t="s">
        <v>43</v>
      </c>
      <c r="U27" s="15">
        <f t="shared" si="0"/>
        <v>100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79.900000000000006" customHeight="1">
      <c r="A28" s="16" t="s">
        <v>35</v>
      </c>
      <c r="B28" s="38" t="s">
        <v>36</v>
      </c>
      <c r="C28" s="66"/>
      <c r="D28" s="18"/>
      <c r="E28" s="10">
        <v>182.2</v>
      </c>
      <c r="F28" s="10">
        <f>SUM(F29:F31)</f>
        <v>0</v>
      </c>
      <c r="G28" s="10">
        <f>SUM(G29:G31)</f>
        <v>0</v>
      </c>
      <c r="H28" s="10">
        <v>0</v>
      </c>
      <c r="I28" s="10">
        <f>SUM(I29:I31)</f>
        <v>0</v>
      </c>
      <c r="J28" s="10">
        <v>182.2</v>
      </c>
      <c r="K28" s="10">
        <f>SUM(K29:K31)</f>
        <v>0</v>
      </c>
      <c r="L28" s="10">
        <f>SUM(L29:L31)</f>
        <v>0</v>
      </c>
      <c r="M28" s="10">
        <f>SUM(M29:M31)</f>
        <v>0</v>
      </c>
      <c r="N28" s="10">
        <f>SUM(N29:N31)</f>
        <v>0</v>
      </c>
      <c r="O28" s="10">
        <v>182.2</v>
      </c>
      <c r="P28" s="10">
        <f>SUM(P29:P31)</f>
        <v>0</v>
      </c>
      <c r="Q28" s="10">
        <f>SUM(Q29:Q31)</f>
        <v>0</v>
      </c>
      <c r="R28" s="10">
        <f>SUM(R29:R31)</f>
        <v>0</v>
      </c>
      <c r="S28" s="10">
        <f>SUM(S29:S31)</f>
        <v>0</v>
      </c>
      <c r="T28" s="10"/>
      <c r="U28" s="10">
        <f t="shared" si="0"/>
        <v>100</v>
      </c>
    </row>
    <row r="29" spans="1:31" ht="95.25" customHeight="1">
      <c r="A29" s="11"/>
      <c r="B29" s="37" t="s">
        <v>53</v>
      </c>
      <c r="C29" s="66"/>
      <c r="D29" s="12" t="s">
        <v>26</v>
      </c>
      <c r="E29" s="13">
        <v>20</v>
      </c>
      <c r="F29" s="19">
        <v>0</v>
      </c>
      <c r="G29" s="19">
        <v>0</v>
      </c>
      <c r="H29" s="19">
        <v>20</v>
      </c>
      <c r="I29" s="19">
        <v>0</v>
      </c>
      <c r="J29" s="13">
        <v>20</v>
      </c>
      <c r="K29" s="19">
        <v>0</v>
      </c>
      <c r="L29" s="19">
        <v>0</v>
      </c>
      <c r="M29" s="19">
        <v>0</v>
      </c>
      <c r="N29" s="19">
        <v>0</v>
      </c>
      <c r="O29" s="13">
        <v>20</v>
      </c>
      <c r="P29" s="19">
        <v>0</v>
      </c>
      <c r="Q29" s="19">
        <v>0</v>
      </c>
      <c r="R29" s="19">
        <v>0</v>
      </c>
      <c r="S29" s="19">
        <v>0</v>
      </c>
      <c r="T29" s="14" t="s">
        <v>21</v>
      </c>
      <c r="U29" s="15">
        <f t="shared" si="0"/>
        <v>100</v>
      </c>
    </row>
    <row r="30" spans="1:31" ht="67.150000000000006" customHeight="1">
      <c r="A30" s="11"/>
      <c r="B30" s="37" t="s">
        <v>54</v>
      </c>
      <c r="C30" s="66"/>
      <c r="D30" s="12" t="s">
        <v>26</v>
      </c>
      <c r="E30" s="13">
        <v>6.2</v>
      </c>
      <c r="F30" s="19">
        <v>0</v>
      </c>
      <c r="G30" s="19">
        <v>0</v>
      </c>
      <c r="H30" s="19">
        <v>6.2</v>
      </c>
      <c r="I30" s="19">
        <v>0</v>
      </c>
      <c r="J30" s="13">
        <v>6.2</v>
      </c>
      <c r="K30" s="19">
        <v>0</v>
      </c>
      <c r="L30" s="19">
        <v>0</v>
      </c>
      <c r="M30" s="19">
        <v>0</v>
      </c>
      <c r="N30" s="19">
        <v>0</v>
      </c>
      <c r="O30" s="13">
        <v>6.2</v>
      </c>
      <c r="P30" s="19">
        <v>0</v>
      </c>
      <c r="Q30" s="19">
        <v>0</v>
      </c>
      <c r="R30" s="19">
        <v>0</v>
      </c>
      <c r="S30" s="19">
        <v>0</v>
      </c>
      <c r="T30" s="14" t="s">
        <v>21</v>
      </c>
      <c r="U30" s="15">
        <f t="shared" ref="U30" si="4">J30/E30*100</f>
        <v>100</v>
      </c>
    </row>
    <row r="31" spans="1:31" ht="67.150000000000006" customHeight="1">
      <c r="A31" s="11"/>
      <c r="B31" s="37" t="s">
        <v>55</v>
      </c>
      <c r="C31" s="66"/>
      <c r="D31" s="12" t="s">
        <v>26</v>
      </c>
      <c r="E31" s="13">
        <v>156</v>
      </c>
      <c r="F31" s="19">
        <v>0</v>
      </c>
      <c r="G31" s="19">
        <v>0</v>
      </c>
      <c r="H31" s="19">
        <v>156</v>
      </c>
      <c r="I31" s="19">
        <v>0</v>
      </c>
      <c r="J31" s="13">
        <v>156</v>
      </c>
      <c r="K31" s="19">
        <v>0</v>
      </c>
      <c r="L31" s="19">
        <v>0</v>
      </c>
      <c r="M31" s="19">
        <v>0</v>
      </c>
      <c r="N31" s="19">
        <v>0</v>
      </c>
      <c r="O31" s="13">
        <v>156</v>
      </c>
      <c r="P31" s="19">
        <v>0</v>
      </c>
      <c r="Q31" s="19">
        <v>0</v>
      </c>
      <c r="R31" s="19">
        <v>0</v>
      </c>
      <c r="S31" s="19">
        <v>0</v>
      </c>
      <c r="T31" s="14" t="s">
        <v>21</v>
      </c>
      <c r="U31" s="15">
        <f t="shared" si="0"/>
        <v>100</v>
      </c>
    </row>
    <row r="32" spans="1:31" ht="89.65" customHeight="1">
      <c r="A32" s="16" t="s">
        <v>37</v>
      </c>
      <c r="B32" s="38" t="s">
        <v>38</v>
      </c>
      <c r="C32" s="66"/>
      <c r="D32" s="18"/>
      <c r="E32" s="10">
        <v>1795.6</v>
      </c>
      <c r="F32" s="10">
        <f>SUM(F34:F34)</f>
        <v>0</v>
      </c>
      <c r="G32" s="10">
        <v>1705.3</v>
      </c>
      <c r="H32" s="10">
        <v>90.3</v>
      </c>
      <c r="I32" s="10">
        <f>SUM(I34:I34)</f>
        <v>0</v>
      </c>
      <c r="J32" s="10">
        <v>1795.6</v>
      </c>
      <c r="K32" s="10">
        <f>SUM(K34:K34)</f>
        <v>0</v>
      </c>
      <c r="L32" s="10">
        <v>1075.3</v>
      </c>
      <c r="M32" s="10">
        <v>90.3</v>
      </c>
      <c r="N32" s="10">
        <f>SUM(N34:N34)</f>
        <v>0</v>
      </c>
      <c r="O32" s="10">
        <v>1795.6</v>
      </c>
      <c r="P32" s="10">
        <f>SUM(P34:P34)</f>
        <v>0</v>
      </c>
      <c r="Q32" s="10">
        <f>SUM(Q34:Q34)</f>
        <v>0</v>
      </c>
      <c r="R32" s="10">
        <f>SUM(R34:R34)</f>
        <v>0</v>
      </c>
      <c r="S32" s="10">
        <f>SUM(S34:S34)</f>
        <v>0</v>
      </c>
      <c r="T32" s="10"/>
      <c r="U32" s="10">
        <f t="shared" si="0"/>
        <v>100</v>
      </c>
    </row>
    <row r="33" spans="1:21" ht="191.25" customHeight="1">
      <c r="A33" s="11"/>
      <c r="B33" s="37" t="s">
        <v>56</v>
      </c>
      <c r="C33" s="66"/>
      <c r="D33" s="12" t="s">
        <v>26</v>
      </c>
      <c r="E33" s="13">
        <v>670.6</v>
      </c>
      <c r="F33" s="19">
        <v>0</v>
      </c>
      <c r="G33" s="19">
        <v>636.9</v>
      </c>
      <c r="H33" s="19">
        <v>33.700000000000003</v>
      </c>
      <c r="I33" s="19">
        <v>0</v>
      </c>
      <c r="J33" s="13">
        <v>670.6</v>
      </c>
      <c r="K33" s="19">
        <v>0</v>
      </c>
      <c r="L33" s="19">
        <v>636.9</v>
      </c>
      <c r="M33" s="19">
        <v>33.700000000000003</v>
      </c>
      <c r="N33" s="19">
        <v>0</v>
      </c>
      <c r="O33" s="13">
        <v>670.6</v>
      </c>
      <c r="P33" s="19">
        <v>0</v>
      </c>
      <c r="Q33" s="19">
        <v>0</v>
      </c>
      <c r="R33" s="19">
        <v>0</v>
      </c>
      <c r="S33" s="19">
        <v>0</v>
      </c>
      <c r="T33" s="14" t="s">
        <v>21</v>
      </c>
      <c r="U33" s="15">
        <f t="shared" ref="U33" si="5">J33/E33*100</f>
        <v>100</v>
      </c>
    </row>
    <row r="34" spans="1:21" ht="156.75" customHeight="1">
      <c r="A34" s="11"/>
      <c r="B34" s="37" t="s">
        <v>57</v>
      </c>
      <c r="C34" s="66"/>
      <c r="D34" s="12" t="s">
        <v>26</v>
      </c>
      <c r="E34" s="13">
        <v>1125</v>
      </c>
      <c r="F34" s="19">
        <v>0</v>
      </c>
      <c r="G34" s="19">
        <v>1068.4000000000001</v>
      </c>
      <c r="H34" s="19">
        <v>56.6</v>
      </c>
      <c r="I34" s="19">
        <v>0</v>
      </c>
      <c r="J34" s="13">
        <v>1125</v>
      </c>
      <c r="K34" s="19">
        <v>0</v>
      </c>
      <c r="L34" s="19">
        <v>1068.4000000000001</v>
      </c>
      <c r="M34" s="19">
        <v>56.6</v>
      </c>
      <c r="N34" s="19">
        <v>0</v>
      </c>
      <c r="O34" s="13">
        <v>1125</v>
      </c>
      <c r="P34" s="19">
        <v>0</v>
      </c>
      <c r="Q34" s="19">
        <v>0</v>
      </c>
      <c r="R34" s="19">
        <v>0</v>
      </c>
      <c r="S34" s="19">
        <v>0</v>
      </c>
      <c r="T34" s="14" t="s">
        <v>21</v>
      </c>
      <c r="U34" s="15">
        <f t="shared" si="0"/>
        <v>100</v>
      </c>
    </row>
    <row r="35" spans="1:21" ht="89.65" customHeight="1">
      <c r="A35" s="16" t="s">
        <v>39</v>
      </c>
      <c r="B35" s="38" t="s">
        <v>40</v>
      </c>
      <c r="C35" s="66"/>
      <c r="D35" s="18"/>
      <c r="E35" s="10">
        <v>383.9</v>
      </c>
      <c r="F35" s="10">
        <f>SUM(F36)</f>
        <v>0</v>
      </c>
      <c r="G35" s="10">
        <v>289.3</v>
      </c>
      <c r="H35" s="10">
        <v>94.5</v>
      </c>
      <c r="I35" s="10">
        <f>SUM(I36)</f>
        <v>0</v>
      </c>
      <c r="J35" s="10">
        <v>383.9</v>
      </c>
      <c r="K35" s="10">
        <f>SUM(K36)</f>
        <v>0</v>
      </c>
      <c r="L35" s="10">
        <v>289.3</v>
      </c>
      <c r="M35" s="10">
        <v>94.5</v>
      </c>
      <c r="N35" s="10">
        <f>SUM(N36)</f>
        <v>0</v>
      </c>
      <c r="O35" s="10">
        <f>SUM(P35:S35)</f>
        <v>0</v>
      </c>
      <c r="P35" s="10">
        <f>SUM(P36)</f>
        <v>0</v>
      </c>
      <c r="Q35" s="10">
        <f>SUM(Q36)</f>
        <v>0</v>
      </c>
      <c r="R35" s="10">
        <f>SUM(R36)</f>
        <v>0</v>
      </c>
      <c r="S35" s="10">
        <f>SUM(S36)</f>
        <v>0</v>
      </c>
      <c r="T35" s="10"/>
      <c r="U35" s="10">
        <f t="shared" si="0"/>
        <v>100</v>
      </c>
    </row>
    <row r="36" spans="1:21" ht="126" customHeight="1">
      <c r="A36" s="11"/>
      <c r="B36" s="37" t="s">
        <v>41</v>
      </c>
      <c r="C36" s="66"/>
      <c r="D36" s="12" t="s">
        <v>26</v>
      </c>
      <c r="E36" s="13">
        <v>383.9</v>
      </c>
      <c r="F36" s="19">
        <v>0</v>
      </c>
      <c r="G36" s="19">
        <v>183.3</v>
      </c>
      <c r="H36" s="19">
        <v>78.5</v>
      </c>
      <c r="I36" s="19">
        <v>0</v>
      </c>
      <c r="J36" s="13">
        <v>261.8</v>
      </c>
      <c r="K36" s="19">
        <v>0</v>
      </c>
      <c r="L36" s="19">
        <v>183.3</v>
      </c>
      <c r="M36" s="19">
        <v>78.5</v>
      </c>
      <c r="N36" s="19">
        <v>0</v>
      </c>
      <c r="O36" s="13">
        <v>261.8</v>
      </c>
      <c r="P36" s="19">
        <v>0</v>
      </c>
      <c r="Q36" s="19">
        <v>0</v>
      </c>
      <c r="R36" s="19">
        <v>0</v>
      </c>
      <c r="S36" s="19">
        <v>0</v>
      </c>
      <c r="T36" s="14" t="s">
        <v>58</v>
      </c>
      <c r="U36" s="15">
        <f t="shared" si="0"/>
        <v>68.194842406876802</v>
      </c>
    </row>
    <row r="37" spans="1:21">
      <c r="B37" s="20" t="s">
        <v>47</v>
      </c>
      <c r="C37"/>
    </row>
  </sheetData>
  <sheetProtection selectLockedCells="1" selectUnlockedCells="1"/>
  <mergeCells count="46">
    <mergeCell ref="B27:C27"/>
    <mergeCell ref="B26:C26"/>
    <mergeCell ref="B30:C30"/>
    <mergeCell ref="J6:N6"/>
    <mergeCell ref="E6:I6"/>
    <mergeCell ref="D6:D8"/>
    <mergeCell ref="B6:C8"/>
    <mergeCell ref="A6:A8"/>
    <mergeCell ref="B32:C32"/>
    <mergeCell ref="B34:C34"/>
    <mergeCell ref="B35:C35"/>
    <mergeCell ref="B36:C36"/>
    <mergeCell ref="B28:C28"/>
    <mergeCell ref="B29:C29"/>
    <mergeCell ref="B31:C31"/>
    <mergeCell ref="B33:C33"/>
    <mergeCell ref="B16:C16"/>
    <mergeCell ref="B17:C17"/>
    <mergeCell ref="B18:C18"/>
    <mergeCell ref="B19:C19"/>
    <mergeCell ref="B21:C21"/>
    <mergeCell ref="B23:C23"/>
    <mergeCell ref="B24:C24"/>
    <mergeCell ref="B25:C25"/>
    <mergeCell ref="B22:C22"/>
    <mergeCell ref="B20:C20"/>
    <mergeCell ref="B15:C15"/>
    <mergeCell ref="T6:T8"/>
    <mergeCell ref="U6:U8"/>
    <mergeCell ref="E7:E8"/>
    <mergeCell ref="F7:I7"/>
    <mergeCell ref="J7:J8"/>
    <mergeCell ref="K7:N7"/>
    <mergeCell ref="O7:O8"/>
    <mergeCell ref="P7:S7"/>
    <mergeCell ref="B9:C9"/>
    <mergeCell ref="B10:C10"/>
    <mergeCell ref="B11:C11"/>
    <mergeCell ref="B12:C12"/>
    <mergeCell ref="B13:C13"/>
    <mergeCell ref="B14:C14"/>
    <mergeCell ref="O6:S6"/>
    <mergeCell ref="A1:U1"/>
    <mergeCell ref="A2:U2"/>
    <mergeCell ref="A3:U3"/>
    <mergeCell ref="A4:U4"/>
  </mergeCells>
  <pageMargins left="0.70833333333333337" right="0.70833333333333337" top="0.74791666666666667" bottom="0.31527777777777777" header="0.51180555555555551" footer="0.51180555555555551"/>
  <pageSetup paperSize="9" firstPageNumber="0" fitToHeight="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Voloshovo</cp:lastModifiedBy>
  <dcterms:created xsi:type="dcterms:W3CDTF">2019-03-02T14:02:25Z</dcterms:created>
  <dcterms:modified xsi:type="dcterms:W3CDTF">2021-03-04T11:22:48Z</dcterms:modified>
</cp:coreProperties>
</file>