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1" firstSheet="0" activeTab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<sst xmlns="http://schemas.openxmlformats.org/spreadsheetml/2006/main" count="54" uniqueCount="46">
  <si>
    <t>ОТЧЕТ</t>
  </si>
  <si>
    <t>о реализации муниципальной программы</t>
  </si>
  <si>
    <t>"Устойчивое развитие территории Волошовского сельского поселения"</t>
  </si>
  <si>
    <t>За 1 полугодие 2016 года</t>
  </si>
  <si>
    <t>Наименование программы и подпрограммы</t>
  </si>
  <si>
    <t>Мероприятия, входящие в план мероприятий программы</t>
  </si>
  <si>
    <t>Объем финансирования  План на 2016 год (тыс.руб.)</t>
  </si>
  <si>
    <t>Объем финансирования           Факт на 01.07.2016 год (тыс.руб.)</t>
  </si>
  <si>
    <t>Степень соответствия запланированному уровню затрат и эффективности использования средств местного бюджета и иных источников ресурсного обеспечения муниципальной программы (%)                                                             Уф=Фф/Фп*100%</t>
  </si>
  <si>
    <t>Всего</t>
  </si>
  <si>
    <t>В том числе:</t>
  </si>
  <si>
    <t>Областной бюджет Ленинградской области</t>
  </si>
  <si>
    <t>Бюджет Лужского муниципального района</t>
  </si>
  <si>
    <t>Местный бюджет</t>
  </si>
  <si>
    <t>Федеральный бюджет</t>
  </si>
  <si>
    <t>Областной бюджет</t>
  </si>
  <si>
    <t>Развитие культуры, физической культуры и спорта в Волошовском сельском поселении Лужского муниципального района</t>
  </si>
  <si>
    <t>Содержание муниципальных казенных учреждений культуры Волошовского сельского поселения</t>
  </si>
  <si>
    <t>Обеспечение выплат стимулирующего характера работникам муниципальных учреждений культуры</t>
  </si>
  <si>
    <t>Содержание муниципальных казенных библиотек Волошовского сельского поселения</t>
  </si>
  <si>
    <t>Обеспечение участия в государственной программе Ленинградской области «Развитие сельского хозяйства Ленинградской области»</t>
  </si>
  <si>
    <t>На поддержку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</si>
  <si>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Организация и проведение культурно-массовых мероприятий.</t>
  </si>
  <si>
    <t>Обеспечение устойчивого функционирования жилищно-коммунального хозяйства в Волошовском сельском поселении Лужского муниципального района</t>
  </si>
  <si>
    <t>Компенсация выпадающих доходов организациям, предоставляющим населению банные услуги, по тарифам</t>
  </si>
  <si>
    <t>Мероприятия по подготовке объектов теплоснабжения к отопительному сезону на территории Волошовского  сельского поселения</t>
  </si>
  <si>
    <t>Мероприятия по учету и обслуживанию уличного освещения поселения</t>
  </si>
  <si>
    <t>Организация и содержание мест захоронения</t>
  </si>
  <si>
    <t>Расходы на прочие мероприятия по благоустройству поселений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</si>
  <si>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</si>
  <si>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Развитие автомобильных дорог в Волошовском сельском поселении Лужского муниципального района</t>
  </si>
  <si>
    <t>Обслуживание и содержание автомобильных дорог местного значения</t>
  </si>
  <si>
    <t>Обеспечение участия в государственной программе Ленинградской области «Развитие автомобильных дорог Ленинградской области»</t>
  </si>
  <si>
    <t>Капитальный ремонт и ремонт автомобильных дорог общего пользования местного значения</t>
  </si>
  <si>
    <t>Безопасность Волошовского сельского поселения Лужского муниципального района</t>
  </si>
  <si>
    <t>Расходы на мероприятия по предупреждению и ликвидации последствий чрезвычайных ситуаций и стихийных бедствий</t>
  </si>
  <si>
    <t>Расходы на осуществление мероприятий по обеспечению безопасности людей на водных объектах</t>
  </si>
  <si>
    <t>Расходы на создание резерва имущества гражданской обороны</t>
  </si>
  <si>
    <t>Укрепление пожарной безопасности на территории поселения</t>
  </si>
  <si>
    <t>Развитие части территорий Волошовского сельского поселения Лужского муниципального района</t>
  </si>
  <si>
    <t>Расходы на реализацию областного закона от 14 декабря 2012 года № 95-оз «О содействии развитию на части территорий муниципальных образований Ленинградской области иных форм местного самоуправления»</t>
  </si>
  <si>
    <t>Расходы на реализацию областного закона от 12 мая 2015 года № 42-оз «О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поселений»</t>
  </si>
  <si>
    <t>Борьба с борщевиком Сосновского на территории Волошовского сельского поселения на 2016-2020 годы»</t>
  </si>
  <si>
    <t>Расходы на обеспечение участия в государственной программе Ленинградской области «Борьба с борщевиком Сосновского на территории Ленинградской области»</t>
  </si>
  <si>
    <t>ВСЕГО по программе</t>
  </si>
  <si>
    <t>Исполнитель: Кудрина Л.А.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</si>
</sst>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X4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37" activeCellId="0" sqref="P37"/>
    </sheetView>
  </sheetViews>
  <sheetFormatPr defaultRowHeight="12.8"/>
  <cols>
    <col collapsed="false" hidden="false" max="1" min="1" style="1" width="15.4234693877551"/>
    <col collapsed="false" hidden="false" max="2" min="2" style="1" width="16.4234693877551"/>
    <col collapsed="false" hidden="false" max="3" min="3" style="1" width="9"/>
    <col collapsed="false" hidden="false" max="4" min="4" style="1" width="9.85204081632653"/>
    <col collapsed="false" hidden="false" max="5" min="5" style="1" width="9.5765306122449"/>
    <col collapsed="false" hidden="false" max="6" min="6" style="1" width="8.29081632653061"/>
    <col collapsed="false" hidden="false" max="7" min="7" style="1" width="9.28571428571429"/>
    <col collapsed="false" hidden="false" max="8" min="8" style="1" width="10"/>
    <col collapsed="false" hidden="false" max="9" min="9" style="1" width="8.70918367346939"/>
    <col collapsed="false" hidden="false" max="10" min="10" style="1" width="8.4234693877551"/>
    <col collapsed="false" hidden="false" max="11" min="11" style="1" width="8.14285714285714"/>
    <col collapsed="false" hidden="false" max="12" min="12" style="1" width="9.70918367346939"/>
    <col collapsed="false" hidden="false" max="13" min="13" style="1" width="7.71428571428571"/>
    <col collapsed="false" hidden="false" max="14" min="14" style="1" width="8"/>
    <col collapsed="false" hidden="false" max="1025" min="15" style="1" width="11.8622448979592"/>
  </cols>
  <sheetData>
    <row r="1" customFormat="false" ht="19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0"/>
      <c r="P1" s="0"/>
      <c r="Q1" s="0"/>
      <c r="R1" s="0"/>
      <c r="S1" s="0"/>
      <c r="T1" s="0"/>
      <c r="U1" s="0"/>
      <c r="V1" s="0"/>
      <c r="W1" s="0"/>
      <c r="X1" s="0"/>
    </row>
    <row r="2" customFormat="false" ht="19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0"/>
      <c r="P2" s="0"/>
      <c r="Q2" s="0"/>
      <c r="R2" s="0"/>
      <c r="S2" s="0"/>
      <c r="T2" s="0"/>
      <c r="U2" s="0"/>
      <c r="V2" s="0"/>
      <c r="W2" s="0"/>
      <c r="X2" s="0"/>
    </row>
    <row r="3" customFormat="false" ht="19.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0"/>
      <c r="P3" s="0"/>
      <c r="Q3" s="0"/>
      <c r="R3" s="0"/>
      <c r="S3" s="0"/>
      <c r="T3" s="0"/>
      <c r="U3" s="0"/>
      <c r="V3" s="0"/>
      <c r="W3" s="0"/>
      <c r="X3" s="0"/>
    </row>
    <row r="4" customFormat="false" ht="19.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0"/>
      <c r="P4" s="0"/>
      <c r="Q4" s="0"/>
      <c r="R4" s="0"/>
      <c r="S4" s="0"/>
      <c r="T4" s="0"/>
      <c r="U4" s="0"/>
      <c r="V4" s="0"/>
      <c r="W4" s="0"/>
      <c r="X4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3"/>
      <c r="K5" s="0"/>
      <c r="L5" s="0"/>
      <c r="M5" s="0"/>
      <c r="N5" s="3"/>
      <c r="O5" s="0"/>
      <c r="P5" s="0"/>
      <c r="Q5" s="0"/>
      <c r="R5" s="0"/>
      <c r="S5" s="0"/>
      <c r="T5" s="0"/>
      <c r="U5" s="0"/>
      <c r="V5" s="0"/>
      <c r="W5" s="0"/>
      <c r="X5" s="0"/>
    </row>
    <row r="6" customFormat="false" ht="78" hidden="false" customHeight="true" outlineLevel="0" collapsed="false">
      <c r="A6" s="4" t="s">
        <v>4</v>
      </c>
      <c r="B6" s="5" t="s">
        <v>5</v>
      </c>
      <c r="C6" s="6" t="s">
        <v>6</v>
      </c>
      <c r="D6" s="6"/>
      <c r="E6" s="6"/>
      <c r="F6" s="6"/>
      <c r="G6" s="6" t="s">
        <v>7</v>
      </c>
      <c r="H6" s="6"/>
      <c r="I6" s="6"/>
      <c r="J6" s="6"/>
      <c r="K6" s="7" t="s">
        <v>8</v>
      </c>
      <c r="L6" s="7"/>
      <c r="M6" s="7"/>
      <c r="N6" s="7"/>
      <c r="O6" s="8"/>
      <c r="P6" s="8"/>
      <c r="Q6" s="8"/>
      <c r="R6" s="8"/>
      <c r="S6" s="8"/>
      <c r="T6" s="8"/>
      <c r="U6" s="8"/>
      <c r="V6" s="8"/>
      <c r="W6" s="8"/>
      <c r="X6" s="8"/>
    </row>
    <row r="7" customFormat="false" ht="11.25" hidden="false" customHeight="true" outlineLevel="0" collapsed="false">
      <c r="A7" s="4"/>
      <c r="B7" s="4"/>
      <c r="C7" s="9" t="s">
        <v>9</v>
      </c>
      <c r="D7" s="9" t="s">
        <v>10</v>
      </c>
      <c r="E7" s="9"/>
      <c r="F7" s="9"/>
      <c r="G7" s="9" t="s">
        <v>9</v>
      </c>
      <c r="H7" s="9" t="s">
        <v>10</v>
      </c>
      <c r="I7" s="9"/>
      <c r="J7" s="9"/>
      <c r="K7" s="7" t="s">
        <v>9</v>
      </c>
      <c r="L7" s="7" t="s">
        <v>10</v>
      </c>
      <c r="M7" s="7"/>
      <c r="N7" s="7"/>
      <c r="O7" s="8"/>
      <c r="P7" s="8"/>
      <c r="Q7" s="8"/>
      <c r="R7" s="8"/>
      <c r="S7" s="8"/>
      <c r="T7" s="8"/>
      <c r="U7" s="8"/>
      <c r="V7" s="8"/>
      <c r="W7" s="8"/>
      <c r="X7" s="8"/>
    </row>
    <row r="8" customFormat="false" ht="53.7" hidden="false" customHeight="false" outlineLevel="0" collapsed="false">
      <c r="A8" s="4"/>
      <c r="B8" s="4"/>
      <c r="C8" s="4"/>
      <c r="D8" s="9" t="s">
        <v>11</v>
      </c>
      <c r="E8" s="9" t="s">
        <v>12</v>
      </c>
      <c r="F8" s="9" t="s">
        <v>13</v>
      </c>
      <c r="G8" s="9"/>
      <c r="H8" s="9" t="s">
        <v>11</v>
      </c>
      <c r="I8" s="9" t="s">
        <v>12</v>
      </c>
      <c r="J8" s="9" t="s">
        <v>13</v>
      </c>
      <c r="K8" s="7"/>
      <c r="L8" s="7" t="s">
        <v>14</v>
      </c>
      <c r="M8" s="7" t="s">
        <v>15</v>
      </c>
      <c r="N8" s="7" t="s">
        <v>13</v>
      </c>
      <c r="O8" s="8"/>
      <c r="P8" s="8"/>
      <c r="Q8" s="8"/>
      <c r="R8" s="8"/>
      <c r="S8" s="8"/>
      <c r="T8" s="8"/>
      <c r="U8" s="8"/>
      <c r="V8" s="8"/>
      <c r="W8" s="8"/>
      <c r="X8" s="8"/>
    </row>
    <row r="9" customFormat="false" ht="15" hidden="false" customHeight="false" outlineLevel="0" collapsed="false">
      <c r="A9" s="9" t="n">
        <v>1</v>
      </c>
      <c r="B9" s="9" t="n">
        <v>2</v>
      </c>
      <c r="C9" s="9" t="n">
        <v>3</v>
      </c>
      <c r="D9" s="9" t="n">
        <v>4</v>
      </c>
      <c r="E9" s="9" t="n">
        <v>5</v>
      </c>
      <c r="F9" s="9" t="n">
        <v>6</v>
      </c>
      <c r="G9" s="9" t="n">
        <v>8</v>
      </c>
      <c r="H9" s="9" t="n">
        <v>9</v>
      </c>
      <c r="I9" s="9" t="n">
        <v>10</v>
      </c>
      <c r="J9" s="9" t="n">
        <v>11</v>
      </c>
      <c r="K9" s="7" t="n">
        <v>8</v>
      </c>
      <c r="L9" s="7" t="n">
        <v>9</v>
      </c>
      <c r="M9" s="7" t="n">
        <v>10</v>
      </c>
      <c r="N9" s="7" t="n">
        <v>11</v>
      </c>
      <c r="O9" s="8"/>
      <c r="P9" s="8"/>
      <c r="Q9" s="8"/>
      <c r="R9" s="8"/>
      <c r="S9" s="8"/>
      <c r="T9" s="8"/>
      <c r="U9" s="8"/>
      <c r="V9" s="8"/>
      <c r="W9" s="8"/>
      <c r="X9" s="8"/>
    </row>
    <row r="10" customFormat="false" ht="98.5" hidden="false" customHeight="false" outlineLevel="0" collapsed="false">
      <c r="A10" s="10" t="s">
        <v>16</v>
      </c>
      <c r="B10" s="9"/>
      <c r="C10" s="11" t="n">
        <f aca="false">SUM(C11:C16)</f>
        <v>2444.5</v>
      </c>
      <c r="D10" s="11" t="n">
        <f aca="false">SUM(D11:D16)</f>
        <v>0</v>
      </c>
      <c r="E10" s="11" t="n">
        <f aca="false">SUM(E11:E16)</f>
        <v>200</v>
      </c>
      <c r="F10" s="11" t="n">
        <f aca="false">SUM(F11:F16)</f>
        <v>2244.5</v>
      </c>
      <c r="G10" s="11" t="n">
        <f aca="false">SUM(G11:G16)</f>
        <v>949.9</v>
      </c>
      <c r="H10" s="11" t="n">
        <f aca="false">SUM(H11:H16)</f>
        <v>0</v>
      </c>
      <c r="I10" s="11" t="n">
        <f aca="false">SUM(I11:I16)</f>
        <v>0</v>
      </c>
      <c r="J10" s="11" t="n">
        <f aca="false">SUM(J11:J16)</f>
        <v>949.9</v>
      </c>
      <c r="K10" s="12" t="n">
        <f aca="false">G10/C10*100</f>
        <v>38.8586623031295</v>
      </c>
      <c r="L10" s="12" t="n">
        <v>0</v>
      </c>
      <c r="M10" s="12" t="n">
        <f aca="false">I10/E10*100</f>
        <v>0</v>
      </c>
      <c r="N10" s="12" t="n">
        <f aca="false">J10/F10*100</f>
        <v>42.3212296725329</v>
      </c>
      <c r="O10" s="8"/>
      <c r="P10" s="8"/>
      <c r="Q10" s="8"/>
      <c r="R10" s="8"/>
      <c r="S10" s="8"/>
      <c r="T10" s="8"/>
      <c r="U10" s="8"/>
      <c r="V10" s="8"/>
      <c r="W10" s="8"/>
      <c r="X10" s="8"/>
    </row>
    <row r="11" customFormat="false" ht="68.65" hidden="false" customHeight="true" outlineLevel="0" collapsed="false">
      <c r="A11" s="13"/>
      <c r="B11" s="14" t="s">
        <v>17</v>
      </c>
      <c r="C11" s="15" t="n">
        <f aca="false">D11+E11+F11</f>
        <v>1707.6</v>
      </c>
      <c r="D11" s="15"/>
      <c r="E11" s="15"/>
      <c r="F11" s="15" t="n">
        <v>1707.6</v>
      </c>
      <c r="G11" s="15" t="n">
        <f aca="false">H11+I11+J11</f>
        <v>763.2</v>
      </c>
      <c r="H11" s="15"/>
      <c r="I11" s="15"/>
      <c r="J11" s="15" t="n">
        <v>763.2</v>
      </c>
      <c r="K11" s="16" t="n">
        <f aca="false">G11/C11*100</f>
        <v>44.6943078004217</v>
      </c>
      <c r="L11" s="16"/>
      <c r="M11" s="16"/>
      <c r="N11" s="16" t="n">
        <f aca="false">J11/F11*100</f>
        <v>44.6943078004217</v>
      </c>
      <c r="O11" s="8"/>
      <c r="P11" s="8"/>
      <c r="Q11" s="8"/>
      <c r="R11" s="8"/>
      <c r="S11" s="8"/>
      <c r="T11" s="8"/>
      <c r="U11" s="8"/>
      <c r="V11" s="8"/>
      <c r="W11" s="8"/>
      <c r="X11" s="8"/>
    </row>
    <row r="12" customFormat="false" ht="73.15" hidden="false" customHeight="true" outlineLevel="0" collapsed="false">
      <c r="A12" s="13"/>
      <c r="B12" s="14" t="s">
        <v>18</v>
      </c>
      <c r="C12" s="15" t="n">
        <f aca="false">D12+E12+F12</f>
        <v>0</v>
      </c>
      <c r="D12" s="15" t="n">
        <v>0</v>
      </c>
      <c r="E12" s="15" t="n">
        <v>0</v>
      </c>
      <c r="F12" s="15" t="n">
        <v>0</v>
      </c>
      <c r="G12" s="15" t="n">
        <f aca="false">H12+I12+J12</f>
        <v>0</v>
      </c>
      <c r="H12" s="15"/>
      <c r="I12" s="15" t="n">
        <v>0</v>
      </c>
      <c r="J12" s="15" t="n">
        <v>0</v>
      </c>
      <c r="K12" s="16" t="inlineStr">
        <f aca="false">G12/C12*100</f>
        <is>
          <t/>
        </is>
      </c>
      <c r="L12" s="16"/>
      <c r="M12" s="16" t="n">
        <v>0</v>
      </c>
      <c r="N12" s="16" t="inlineStr">
        <f aca="false">J12/F12*100</f>
        <is>
          <t/>
        </is>
      </c>
      <c r="O12" s="8"/>
      <c r="P12" s="8"/>
      <c r="Q12" s="8"/>
      <c r="R12" s="8"/>
      <c r="S12" s="8"/>
      <c r="T12" s="8"/>
      <c r="U12" s="8"/>
      <c r="V12" s="8"/>
      <c r="W12" s="8"/>
      <c r="X12" s="8"/>
    </row>
    <row r="13" customFormat="false" ht="53.7" hidden="false" customHeight="false" outlineLevel="0" collapsed="false">
      <c r="A13" s="9"/>
      <c r="B13" s="14" t="s">
        <v>19</v>
      </c>
      <c r="C13" s="15" t="n">
        <f aca="false">D13+E13+F13</f>
        <v>459.8</v>
      </c>
      <c r="D13" s="15"/>
      <c r="E13" s="15"/>
      <c r="F13" s="15" t="n">
        <v>459.8</v>
      </c>
      <c r="G13" s="15" t="n">
        <f aca="false">H13+I13+J13</f>
        <v>186.7</v>
      </c>
      <c r="H13" s="15"/>
      <c r="I13" s="15"/>
      <c r="J13" s="15" t="n">
        <v>186.7</v>
      </c>
      <c r="K13" s="16" t="n">
        <f aca="false">G13/C13*100</f>
        <v>40.6046107003045</v>
      </c>
      <c r="L13" s="16"/>
      <c r="M13" s="16"/>
      <c r="N13" s="16" t="n">
        <f aca="false">J13/F13*100</f>
        <v>40.6046107003045</v>
      </c>
      <c r="O13" s="8"/>
      <c r="P13" s="8"/>
      <c r="Q13" s="8"/>
      <c r="R13" s="8"/>
      <c r="S13" s="8"/>
      <c r="T13" s="8"/>
      <c r="U13" s="8"/>
      <c r="V13" s="8"/>
      <c r="W13" s="8"/>
      <c r="X13" s="8"/>
    </row>
    <row r="14" customFormat="false" ht="92.5" hidden="false" customHeight="true" outlineLevel="0" collapsed="false">
      <c r="A14" s="13"/>
      <c r="B14" s="14" t="s">
        <v>20</v>
      </c>
      <c r="C14" s="15" t="n">
        <f aca="false">D14+E14+F14</f>
        <v>52.1</v>
      </c>
      <c r="D14" s="15"/>
      <c r="E14" s="15"/>
      <c r="F14" s="15" t="n">
        <v>52.1</v>
      </c>
      <c r="G14" s="15" t="n">
        <f aca="false">H14+I14+J14</f>
        <v>0</v>
      </c>
      <c r="H14" s="15"/>
      <c r="I14" s="15"/>
      <c r="J14" s="15" t="n">
        <v>0</v>
      </c>
      <c r="K14" s="16" t="n">
        <f aca="false">G14/C14*100</f>
        <v>0</v>
      </c>
      <c r="L14" s="16"/>
      <c r="M14" s="16"/>
      <c r="N14" s="16" t="n">
        <f aca="false">J14/F14*100</f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</row>
    <row r="15" customFormat="false" ht="116.4" hidden="false" customHeight="false" outlineLevel="0" collapsed="false">
      <c r="A15" s="9"/>
      <c r="B15" s="14" t="s">
        <v>21</v>
      </c>
      <c r="C15" s="15" t="n">
        <f aca="false">D15+E15+F15</f>
        <v>200</v>
      </c>
      <c r="D15" s="15" t="n">
        <v>0</v>
      </c>
      <c r="E15" s="15" t="n">
        <v>200</v>
      </c>
      <c r="F15" s="15" t="n">
        <v>0</v>
      </c>
      <c r="G15" s="15" t="n">
        <f aca="false">H15+I15+J15</f>
        <v>0</v>
      </c>
      <c r="H15" s="15"/>
      <c r="I15" s="15" t="n">
        <v>0</v>
      </c>
      <c r="J15" s="15" t="n">
        <v>0</v>
      </c>
      <c r="K15" s="16" t="n">
        <f aca="false">G15/C15*100</f>
        <v>0</v>
      </c>
      <c r="L15" s="16"/>
      <c r="M15" s="16" t="n">
        <f aca="false">I15/E15*100</f>
        <v>0</v>
      </c>
      <c r="N15" s="16" t="inlineStr">
        <f aca="false">J15/F15*100</f>
        <is>
          <t/>
        </is>
      </c>
      <c r="O15" s="8"/>
      <c r="P15" s="8"/>
      <c r="Q15" s="8"/>
      <c r="R15" s="8"/>
      <c r="S15" s="8"/>
      <c r="T15" s="8"/>
      <c r="U15" s="8"/>
      <c r="V15" s="8"/>
      <c r="W15" s="8"/>
      <c r="X15" s="8"/>
    </row>
    <row r="16" customFormat="false" ht="43.25" hidden="false" customHeight="false" outlineLevel="0" collapsed="false">
      <c r="A16" s="9"/>
      <c r="B16" s="14" t="s">
        <v>22</v>
      </c>
      <c r="C16" s="15" t="n">
        <f aca="false">D16+E16+F16</f>
        <v>25</v>
      </c>
      <c r="D16" s="15" t="n">
        <v>0</v>
      </c>
      <c r="E16" s="15" t="n">
        <v>0</v>
      </c>
      <c r="F16" s="15" t="n">
        <v>25</v>
      </c>
      <c r="G16" s="15" t="n">
        <f aca="false">H16+I16+J16</f>
        <v>0</v>
      </c>
      <c r="H16" s="15"/>
      <c r="I16" s="15" t="n">
        <v>0</v>
      </c>
      <c r="J16" s="15" t="n">
        <v>0</v>
      </c>
      <c r="K16" s="16" t="n">
        <f aca="false">G16/C16*100</f>
        <v>0</v>
      </c>
      <c r="L16" s="16"/>
      <c r="M16" s="16" t="inlineStr">
        <f aca="false">I16/E16*100</f>
        <is>
          <t/>
        </is>
      </c>
      <c r="N16" s="16" t="n">
        <f aca="false">J16/F16*100</f>
        <v>0</v>
      </c>
      <c r="O16" s="8"/>
      <c r="P16" s="8"/>
      <c r="Q16" s="8"/>
      <c r="R16" s="8"/>
      <c r="S16" s="8"/>
      <c r="T16" s="8"/>
      <c r="U16" s="8"/>
      <c r="V16" s="8"/>
      <c r="W16" s="8"/>
      <c r="X16" s="8"/>
    </row>
    <row r="17" customFormat="false" ht="120.2" hidden="false" customHeight="true" outlineLevel="0" collapsed="false">
      <c r="A17" s="17" t="s">
        <v>23</v>
      </c>
      <c r="B17" s="18"/>
      <c r="C17" s="11" t="n">
        <f aca="false">SUM(C18:C23)</f>
        <v>2324.8</v>
      </c>
      <c r="D17" s="11" t="n">
        <f aca="false">SUM(D18:D23)</f>
        <v>0</v>
      </c>
      <c r="E17" s="11" t="n">
        <f aca="false">SUM(E18:E23)</f>
        <v>65.7</v>
      </c>
      <c r="F17" s="11" t="n">
        <f aca="false">SUM(F18:F23)</f>
        <v>2259.1</v>
      </c>
      <c r="G17" s="11" t="n">
        <f aca="false">SUM(G18:G23)</f>
        <v>1517.8</v>
      </c>
      <c r="H17" s="11" t="n">
        <f aca="false">SUM(H18:H23)</f>
        <v>0</v>
      </c>
      <c r="I17" s="11" t="n">
        <f aca="false">SUM(I18:I23)</f>
        <v>56.5</v>
      </c>
      <c r="J17" s="11" t="n">
        <f aca="false">SUM(J18:J23)</f>
        <v>1461.3</v>
      </c>
      <c r="K17" s="16" t="n">
        <f aca="false">G17/C17*100</f>
        <v>65.2873365450791</v>
      </c>
      <c r="L17" s="16" t="n">
        <v>0</v>
      </c>
      <c r="M17" s="16" t="n">
        <f aca="false">I17/E17*100</f>
        <v>85.9969558599696</v>
      </c>
      <c r="N17" s="16" t="n">
        <f aca="false">J17/F17*100</f>
        <v>64.685051569209</v>
      </c>
      <c r="O17" s="8"/>
      <c r="P17" s="8"/>
      <c r="Q17" s="8"/>
      <c r="R17" s="8"/>
      <c r="S17" s="8"/>
      <c r="T17" s="8"/>
      <c r="U17" s="8"/>
      <c r="V17" s="8"/>
      <c r="W17" s="8"/>
      <c r="X17" s="8"/>
    </row>
    <row r="18" customFormat="false" ht="70.5" hidden="false" customHeight="true" outlineLevel="0" collapsed="false">
      <c r="A18" s="9"/>
      <c r="B18" s="14" t="s">
        <v>24</v>
      </c>
      <c r="C18" s="15" t="n">
        <f aca="false">D18+E18+F18</f>
        <v>400</v>
      </c>
      <c r="D18" s="15"/>
      <c r="E18" s="15"/>
      <c r="F18" s="15" t="n">
        <v>400</v>
      </c>
      <c r="G18" s="15" t="n">
        <f aca="false">H18+I18+J18</f>
        <v>249.3</v>
      </c>
      <c r="H18" s="15"/>
      <c r="I18" s="15"/>
      <c r="J18" s="15" t="n">
        <v>249.3</v>
      </c>
      <c r="K18" s="16" t="n">
        <f aca="false">G18/C18*100</f>
        <v>62.325</v>
      </c>
      <c r="L18" s="16"/>
      <c r="M18" s="16"/>
      <c r="N18" s="16" t="n">
        <f aca="false">J18/F18*100</f>
        <v>62.325</v>
      </c>
      <c r="O18" s="8"/>
      <c r="P18" s="8"/>
      <c r="Q18" s="8"/>
      <c r="R18" s="8"/>
      <c r="S18" s="8"/>
      <c r="T18" s="8"/>
      <c r="U18" s="8"/>
      <c r="V18" s="8"/>
      <c r="W18" s="8"/>
      <c r="X18" s="8"/>
    </row>
    <row r="19" customFormat="false" ht="81.3" hidden="false" customHeight="true" outlineLevel="0" collapsed="false">
      <c r="A19" s="9"/>
      <c r="B19" s="14" t="s">
        <v>25</v>
      </c>
      <c r="C19" s="15" t="n">
        <f aca="false">D19+E19+F19</f>
        <v>177</v>
      </c>
      <c r="D19" s="15"/>
      <c r="E19" s="15"/>
      <c r="F19" s="15" t="n">
        <v>177</v>
      </c>
      <c r="G19" s="15" t="n">
        <f aca="false">H19+I19+J19</f>
        <v>120.1</v>
      </c>
      <c r="H19" s="15"/>
      <c r="I19" s="15"/>
      <c r="J19" s="15" t="n">
        <v>120.1</v>
      </c>
      <c r="K19" s="16" t="n">
        <f aca="false">G19/C19*100</f>
        <v>67.8531073446328</v>
      </c>
      <c r="L19" s="16"/>
      <c r="M19" s="16"/>
      <c r="N19" s="16" t="n">
        <f aca="false">J19/F19*100</f>
        <v>67.8531073446328</v>
      </c>
      <c r="O19" s="8"/>
      <c r="P19" s="8"/>
      <c r="Q19" s="8"/>
      <c r="R19" s="8"/>
      <c r="S19" s="8"/>
      <c r="T19" s="8"/>
      <c r="U19" s="8"/>
      <c r="V19" s="8"/>
      <c r="W19" s="8"/>
      <c r="X19" s="8"/>
    </row>
    <row r="20" customFormat="false" ht="101.45" hidden="false" customHeight="true" outlineLevel="0" collapsed="false">
      <c r="A20" s="9"/>
      <c r="B20" s="14" t="s">
        <v>26</v>
      </c>
      <c r="C20" s="15" t="n">
        <f aca="false">D20+E20+F20</f>
        <v>560</v>
      </c>
      <c r="D20" s="15"/>
      <c r="E20" s="15"/>
      <c r="F20" s="15" t="n">
        <v>560</v>
      </c>
      <c r="G20" s="15" t="n">
        <f aca="false">H20+I20+J20</f>
        <v>360.9</v>
      </c>
      <c r="H20" s="15"/>
      <c r="I20" s="15"/>
      <c r="J20" s="15" t="n">
        <v>360.9</v>
      </c>
      <c r="K20" s="16" t="n">
        <f aca="false">G20/C20*100</f>
        <v>64.4464285714286</v>
      </c>
      <c r="L20" s="16"/>
      <c r="M20" s="16"/>
      <c r="N20" s="16" t="n">
        <f aca="false">J20/F20*100</f>
        <v>64.4464285714286</v>
      </c>
      <c r="O20" s="8"/>
      <c r="P20" s="8"/>
      <c r="Q20" s="8"/>
      <c r="R20" s="8"/>
      <c r="S20" s="8"/>
      <c r="T20" s="8"/>
      <c r="U20" s="8"/>
      <c r="V20" s="8"/>
      <c r="W20" s="8"/>
      <c r="X20" s="8"/>
    </row>
    <row r="21" customFormat="false" ht="38.85" hidden="false" customHeight="true" outlineLevel="0" collapsed="false">
      <c r="A21" s="9"/>
      <c r="B21" s="14" t="s">
        <v>27</v>
      </c>
      <c r="C21" s="15" t="n">
        <f aca="false">D21+E21+F21</f>
        <v>10</v>
      </c>
      <c r="D21" s="15"/>
      <c r="E21" s="15"/>
      <c r="F21" s="15" t="n">
        <v>10</v>
      </c>
      <c r="G21" s="15" t="n">
        <f aca="false">H21+I21+J21</f>
        <v>0</v>
      </c>
      <c r="H21" s="15"/>
      <c r="I21" s="15"/>
      <c r="J21" s="15" t="n">
        <v>0</v>
      </c>
      <c r="K21" s="16" t="n">
        <f aca="false">G21/C21*100</f>
        <v>0</v>
      </c>
      <c r="L21" s="16"/>
      <c r="M21" s="16"/>
      <c r="N21" s="16" t="n">
        <f aca="false">J21/F21*100</f>
        <v>0</v>
      </c>
      <c r="O21" s="0"/>
      <c r="P21" s="0"/>
      <c r="Q21" s="0"/>
      <c r="R21" s="0"/>
      <c r="S21" s="0"/>
      <c r="T21" s="0"/>
      <c r="U21" s="0"/>
      <c r="V21" s="0"/>
      <c r="W21" s="0"/>
      <c r="X21" s="0"/>
    </row>
    <row r="22" customFormat="false" ht="50.7" hidden="false" customHeight="true" outlineLevel="0" collapsed="false">
      <c r="A22" s="9"/>
      <c r="B22" s="14" t="s">
        <v>28</v>
      </c>
      <c r="C22" s="15" t="n">
        <f aca="false">D22+E22+F22</f>
        <v>360.6</v>
      </c>
      <c r="D22" s="15"/>
      <c r="E22" s="15" t="n">
        <v>65.7</v>
      </c>
      <c r="F22" s="15" t="n">
        <v>294.9</v>
      </c>
      <c r="G22" s="15" t="n">
        <f aca="false">H22+I22+J22</f>
        <v>258.7</v>
      </c>
      <c r="H22" s="15"/>
      <c r="I22" s="15" t="n">
        <v>56.5</v>
      </c>
      <c r="J22" s="15" t="n">
        <v>202.2</v>
      </c>
      <c r="K22" s="16" t="n">
        <f aca="false">G22/C22*100</f>
        <v>71.7415418746534</v>
      </c>
      <c r="L22" s="16"/>
      <c r="M22" s="16" t="n">
        <f aca="false">I22/E22*100</f>
        <v>85.9969558599696</v>
      </c>
      <c r="N22" s="16" t="n">
        <f aca="false">J22/F22*100</f>
        <v>68.5656154628688</v>
      </c>
      <c r="O22" s="0"/>
      <c r="P22" s="0"/>
      <c r="Q22" s="0"/>
      <c r="R22" s="0"/>
      <c r="S22" s="0"/>
      <c r="T22" s="0"/>
      <c r="U22" s="0"/>
      <c r="V22" s="0"/>
      <c r="W22" s="0"/>
      <c r="X22" s="0"/>
    </row>
    <row r="23" customFormat="false" ht="102.2" hidden="false" customHeight="true" outlineLevel="0" collapsed="false">
      <c r="A23" s="9"/>
      <c r="B23" s="14" t="s">
        <v>29</v>
      </c>
      <c r="C23" s="15" t="n">
        <f aca="false">D23+E23+F23</f>
        <v>817.2</v>
      </c>
      <c r="D23" s="15"/>
      <c r="E23" s="15"/>
      <c r="F23" s="15" t="n">
        <v>817.2</v>
      </c>
      <c r="G23" s="15" t="n">
        <f aca="false">H23+I23+J23</f>
        <v>528.8</v>
      </c>
      <c r="H23" s="15"/>
      <c r="I23" s="15"/>
      <c r="J23" s="15" t="n">
        <v>528.8</v>
      </c>
      <c r="K23" s="16" t="n">
        <f aca="false">G23/C23*100</f>
        <v>64.7087616250612</v>
      </c>
      <c r="L23" s="16"/>
      <c r="M23" s="16"/>
      <c r="N23" s="16" t="n">
        <f aca="false">J23/F23*100</f>
        <v>64.7087616250612</v>
      </c>
      <c r="O23" s="0"/>
      <c r="P23" s="0"/>
      <c r="Q23" s="0"/>
      <c r="R23" s="0"/>
      <c r="S23" s="0"/>
      <c r="T23" s="0"/>
      <c r="U23" s="0"/>
      <c r="V23" s="0"/>
      <c r="W23" s="0"/>
      <c r="X23" s="0"/>
    </row>
    <row r="24" customFormat="false" ht="90.2" hidden="false" customHeight="true" outlineLevel="0" collapsed="false">
      <c r="A24" s="17" t="s">
        <v>30</v>
      </c>
      <c r="B24" s="18"/>
      <c r="C24" s="11" t="n">
        <f aca="false">SUM(C25:C27)</f>
        <v>2942.2</v>
      </c>
      <c r="D24" s="11" t="n">
        <f aca="false">SUM(D25:D27)</f>
        <v>1196.2</v>
      </c>
      <c r="E24" s="11" t="n">
        <f aca="false">SUM(E25:E27)</f>
        <v>0</v>
      </c>
      <c r="F24" s="11" t="n">
        <f aca="false">SUM(F25:F27)</f>
        <v>1746</v>
      </c>
      <c r="G24" s="11" t="n">
        <f aca="false">SUM(G25:G27)</f>
        <v>930.8</v>
      </c>
      <c r="H24" s="11" t="n">
        <f aca="false">SUM(H25:H27)</f>
        <v>725</v>
      </c>
      <c r="I24" s="11" t="n">
        <f aca="false">SUM(I25:I27)</f>
        <v>0</v>
      </c>
      <c r="J24" s="11" t="n">
        <f aca="false">SUM(J25:J27)</f>
        <v>205.8</v>
      </c>
      <c r="K24" s="16" t="n">
        <f aca="false">G24/C24*100</f>
        <v>31.6361906056692</v>
      </c>
      <c r="L24" s="16" t="n">
        <f aca="false">H24/D24*100</f>
        <v>60.608593880622</v>
      </c>
      <c r="M24" s="16" t="n">
        <v>0</v>
      </c>
      <c r="N24" s="16" t="n">
        <f aca="false">J24/F24*100</f>
        <v>11.786941580756</v>
      </c>
      <c r="O24" s="8"/>
      <c r="P24" s="8"/>
      <c r="Q24" s="8"/>
      <c r="R24" s="8"/>
      <c r="S24" s="8"/>
      <c r="T24" s="8"/>
      <c r="U24" s="8"/>
      <c r="V24" s="8"/>
      <c r="W24" s="8"/>
      <c r="X24" s="8"/>
    </row>
    <row r="25" customFormat="false" ht="73.1" hidden="false" customHeight="true" outlineLevel="0" collapsed="false">
      <c r="A25" s="9"/>
      <c r="B25" s="14" t="s">
        <v>31</v>
      </c>
      <c r="C25" s="15" t="n">
        <f aca="false">D25+E25+F25</f>
        <v>200</v>
      </c>
      <c r="D25" s="15"/>
      <c r="E25" s="15"/>
      <c r="F25" s="15" t="n">
        <v>200</v>
      </c>
      <c r="G25" s="15" t="n">
        <f aca="false">H25+I25+J25</f>
        <v>48.5</v>
      </c>
      <c r="H25" s="15"/>
      <c r="I25" s="15"/>
      <c r="J25" s="15" t="n">
        <v>48.5</v>
      </c>
      <c r="K25" s="16" t="n">
        <f aca="false">G25/C25*100</f>
        <v>24.25</v>
      </c>
      <c r="L25" s="16"/>
      <c r="M25" s="16"/>
      <c r="N25" s="16" t="n">
        <f aca="false">J25/F25*100</f>
        <v>24.25</v>
      </c>
      <c r="O25" s="8"/>
      <c r="P25" s="8"/>
      <c r="Q25" s="8"/>
      <c r="R25" s="8"/>
      <c r="S25" s="8"/>
      <c r="T25" s="8"/>
      <c r="U25" s="8"/>
      <c r="V25" s="8"/>
      <c r="W25" s="8"/>
      <c r="X25" s="8"/>
    </row>
    <row r="26" customFormat="false" ht="101.45" hidden="false" customHeight="true" outlineLevel="0" collapsed="false">
      <c r="A26" s="9"/>
      <c r="B26" s="14" t="s">
        <v>32</v>
      </c>
      <c r="C26" s="15" t="n">
        <f aca="false">D26+E26+F26</f>
        <v>1546</v>
      </c>
      <c r="D26" s="15" t="n">
        <v>0</v>
      </c>
      <c r="E26" s="15" t="n">
        <v>0</v>
      </c>
      <c r="F26" s="15" t="n">
        <v>1546</v>
      </c>
      <c r="G26" s="15" t="n">
        <f aca="false">H26+I26+J26</f>
        <v>157.3</v>
      </c>
      <c r="H26" s="15"/>
      <c r="I26" s="15"/>
      <c r="J26" s="15" t="n">
        <v>157.3</v>
      </c>
      <c r="K26" s="16" t="n">
        <f aca="false">G26/C26*100</f>
        <v>10.1746442432083</v>
      </c>
      <c r="L26" s="16"/>
      <c r="M26" s="16"/>
      <c r="N26" s="16" t="n">
        <f aca="false">J26/F26*100</f>
        <v>10.1746442432083</v>
      </c>
      <c r="O26" s="8"/>
      <c r="P26" s="8"/>
      <c r="Q26" s="8"/>
      <c r="R26" s="8"/>
      <c r="S26" s="8"/>
      <c r="T26" s="8"/>
      <c r="U26" s="8"/>
      <c r="V26" s="8"/>
      <c r="W26" s="8"/>
      <c r="X26" s="8"/>
    </row>
    <row r="27" customFormat="false" ht="94.75" hidden="false" customHeight="true" outlineLevel="0" collapsed="false">
      <c r="A27" s="9"/>
      <c r="B27" s="14" t="s">
        <v>33</v>
      </c>
      <c r="C27" s="15" t="n">
        <f aca="false">D27+E27+F27</f>
        <v>1196.2</v>
      </c>
      <c r="D27" s="15" t="n">
        <v>1196.2</v>
      </c>
      <c r="E27" s="15" t="n">
        <v>0</v>
      </c>
      <c r="F27" s="15" t="n">
        <v>0</v>
      </c>
      <c r="G27" s="15" t="n">
        <f aca="false">H27+I27+J27</f>
        <v>725</v>
      </c>
      <c r="H27" s="15" t="n">
        <v>725</v>
      </c>
      <c r="I27" s="15" t="n">
        <v>0</v>
      </c>
      <c r="J27" s="15" t="n">
        <v>0</v>
      </c>
      <c r="K27" s="16" t="n">
        <f aca="false">G27/C27*100</f>
        <v>60.608593880622</v>
      </c>
      <c r="L27" s="16" t="n">
        <f aca="false">H27/D27*100</f>
        <v>60.608593880622</v>
      </c>
      <c r="M27" s="16" t="n">
        <v>0</v>
      </c>
      <c r="N27" s="16" t="n">
        <v>0</v>
      </c>
      <c r="O27" s="8"/>
      <c r="P27" s="8"/>
      <c r="Q27" s="8"/>
      <c r="R27" s="8"/>
      <c r="S27" s="8"/>
      <c r="T27" s="8"/>
      <c r="U27" s="8"/>
      <c r="V27" s="8"/>
      <c r="W27" s="8"/>
      <c r="X27" s="8"/>
    </row>
    <row r="28" customFormat="false" ht="79.9" hidden="false" customHeight="true" outlineLevel="0" collapsed="false">
      <c r="A28" s="17" t="s">
        <v>34</v>
      </c>
      <c r="B28" s="17"/>
      <c r="C28" s="11" t="n">
        <f aca="false">SUM(C29:C32)</f>
        <v>216.1</v>
      </c>
      <c r="D28" s="11" t="n">
        <f aca="false">SUM(D29:D32)</f>
        <v>0</v>
      </c>
      <c r="E28" s="11" t="n">
        <f aca="false">SUM(E29:E32)</f>
        <v>0</v>
      </c>
      <c r="F28" s="11" t="n">
        <f aca="false">SUM(F29:F32)</f>
        <v>216.1</v>
      </c>
      <c r="G28" s="11" t="n">
        <f aca="false">SUM(G29:G32)</f>
        <v>9.8</v>
      </c>
      <c r="H28" s="11" t="n">
        <f aca="false">SUM(H29:H32)</f>
        <v>0</v>
      </c>
      <c r="I28" s="11" t="n">
        <f aca="false">SUM(I29:I32)</f>
        <v>0</v>
      </c>
      <c r="J28" s="11" t="n">
        <f aca="false">SUM(J29:J32)</f>
        <v>9.8</v>
      </c>
      <c r="K28" s="16" t="n">
        <f aca="false">G28/C28*100</f>
        <v>4.5349375289218</v>
      </c>
      <c r="L28" s="16"/>
      <c r="M28" s="16"/>
      <c r="N28" s="16" t="n">
        <f aca="false">J28/F28*100</f>
        <v>4.5349375289218</v>
      </c>
    </row>
    <row r="29" customFormat="false" ht="89.55" hidden="false" customHeight="true" outlineLevel="0" collapsed="false">
      <c r="A29" s="19"/>
      <c r="B29" s="14" t="s">
        <v>35</v>
      </c>
      <c r="C29" s="15" t="n">
        <f aca="false">D29+E29+F29</f>
        <v>4</v>
      </c>
      <c r="D29" s="20"/>
      <c r="E29" s="20"/>
      <c r="F29" s="20" t="n">
        <v>4</v>
      </c>
      <c r="G29" s="15" t="n">
        <f aca="false">H29+I29+J29</f>
        <v>0</v>
      </c>
      <c r="H29" s="20"/>
      <c r="I29" s="20"/>
      <c r="J29" s="20" t="n">
        <v>0</v>
      </c>
      <c r="K29" s="16" t="n">
        <f aca="false">G29/C29*100</f>
        <v>0</v>
      </c>
      <c r="L29" s="16"/>
      <c r="M29" s="16"/>
      <c r="N29" s="16" t="n">
        <f aca="false">J29/F29*100</f>
        <v>0</v>
      </c>
    </row>
    <row r="30" customFormat="false" ht="73.85" hidden="false" customHeight="true" outlineLevel="0" collapsed="false">
      <c r="A30" s="19"/>
      <c r="B30" s="14" t="s">
        <v>36</v>
      </c>
      <c r="C30" s="15" t="n">
        <f aca="false">D30+E30+F30</f>
        <v>8.1</v>
      </c>
      <c r="D30" s="20"/>
      <c r="E30" s="20"/>
      <c r="F30" s="20" t="n">
        <v>8.1</v>
      </c>
      <c r="G30" s="15" t="n">
        <f aca="false">H30+I30+J30</f>
        <v>0</v>
      </c>
      <c r="H30" s="20"/>
      <c r="I30" s="20"/>
      <c r="J30" s="20" t="n">
        <v>0</v>
      </c>
      <c r="K30" s="16" t="n">
        <f aca="false">G30/C30*100</f>
        <v>0</v>
      </c>
      <c r="L30" s="16"/>
      <c r="M30" s="16"/>
      <c r="N30" s="16" t="n">
        <f aca="false">J30/F30*100</f>
        <v>0</v>
      </c>
    </row>
    <row r="31" customFormat="false" ht="45.6" hidden="false" customHeight="true" outlineLevel="0" collapsed="false">
      <c r="A31" s="19"/>
      <c r="B31" s="14" t="s">
        <v>37</v>
      </c>
      <c r="C31" s="15" t="n">
        <f aca="false">D31+E31+F31</f>
        <v>4</v>
      </c>
      <c r="D31" s="20"/>
      <c r="E31" s="20"/>
      <c r="F31" s="20" t="n">
        <v>4</v>
      </c>
      <c r="G31" s="15" t="n">
        <f aca="false">H31+I31+J31</f>
        <v>0</v>
      </c>
      <c r="H31" s="20"/>
      <c r="I31" s="20"/>
      <c r="J31" s="20" t="n">
        <v>0</v>
      </c>
      <c r="K31" s="16" t="n">
        <f aca="false">G31/C31*100</f>
        <v>0</v>
      </c>
      <c r="L31" s="16"/>
      <c r="M31" s="16"/>
      <c r="N31" s="16" t="n">
        <f aca="false">J31/F31*100</f>
        <v>0</v>
      </c>
    </row>
    <row r="32" customFormat="false" ht="45.6" hidden="false" customHeight="true" outlineLevel="0" collapsed="false">
      <c r="A32" s="19"/>
      <c r="B32" s="14" t="s">
        <v>38</v>
      </c>
      <c r="C32" s="15" t="n">
        <f aca="false">D32+E32+F32</f>
        <v>200</v>
      </c>
      <c r="D32" s="20"/>
      <c r="E32" s="20"/>
      <c r="F32" s="20" t="n">
        <v>200</v>
      </c>
      <c r="G32" s="15" t="n">
        <f aca="false">H32+I32+J32</f>
        <v>9.8</v>
      </c>
      <c r="H32" s="20"/>
      <c r="I32" s="20"/>
      <c r="J32" s="20" t="n">
        <v>9.8</v>
      </c>
      <c r="K32" s="16" t="n">
        <f aca="false">G32/C32*100</f>
        <v>4.9</v>
      </c>
      <c r="L32" s="16"/>
      <c r="M32" s="16"/>
      <c r="N32" s="16" t="n">
        <f aca="false">J32/F32*100</f>
        <v>4.9</v>
      </c>
    </row>
    <row r="33" customFormat="false" ht="89.65" hidden="false" customHeight="true" outlineLevel="0" collapsed="false">
      <c r="A33" s="17" t="s">
        <v>39</v>
      </c>
      <c r="B33" s="17"/>
      <c r="C33" s="11" t="n">
        <f aca="false">C34+C35</f>
        <v>1807.28</v>
      </c>
      <c r="D33" s="11" t="n">
        <f aca="false">D34+D35</f>
        <v>1721.2</v>
      </c>
      <c r="E33" s="11" t="n">
        <f aca="false">E34+E35</f>
        <v>0</v>
      </c>
      <c r="F33" s="11" t="n">
        <f aca="false">F34+F35</f>
        <v>86.08</v>
      </c>
      <c r="G33" s="11" t="n">
        <f aca="false">G34+G35</f>
        <v>885.9</v>
      </c>
      <c r="H33" s="11" t="n">
        <f aca="false">H34+H35</f>
        <v>843.4</v>
      </c>
      <c r="I33" s="11" t="n">
        <f aca="false">I34+I35</f>
        <v>0</v>
      </c>
      <c r="J33" s="11" t="n">
        <f aca="false">J34+J35</f>
        <v>42.5</v>
      </c>
      <c r="K33" s="16" t="n">
        <f aca="false">G33/C33*100</f>
        <v>49.0184144128193</v>
      </c>
      <c r="L33" s="16" t="n">
        <f aca="false">H33/D33*100</f>
        <v>49.0006971880084</v>
      </c>
      <c r="M33" s="16" t="n">
        <v>0</v>
      </c>
      <c r="N33" s="16" t="n">
        <f aca="false">J33/F33*100</f>
        <v>49.3726765799257</v>
      </c>
    </row>
    <row r="34" customFormat="false" ht="145.5" hidden="false" customHeight="true" outlineLevel="0" collapsed="false">
      <c r="A34" s="19"/>
      <c r="B34" s="14" t="s">
        <v>40</v>
      </c>
      <c r="C34" s="15" t="n">
        <f aca="false">D34+E34+F34</f>
        <v>608.58</v>
      </c>
      <c r="D34" s="20" t="n">
        <v>579.6</v>
      </c>
      <c r="E34" s="20" t="n">
        <v>0</v>
      </c>
      <c r="F34" s="20" t="n">
        <v>28.98</v>
      </c>
      <c r="G34" s="15" t="n">
        <f aca="false">H34+I34+J34</f>
        <v>186</v>
      </c>
      <c r="H34" s="20" t="n">
        <v>177.1</v>
      </c>
      <c r="I34" s="20" t="n">
        <v>0</v>
      </c>
      <c r="J34" s="20" t="n">
        <v>8.9</v>
      </c>
      <c r="K34" s="16" t="n">
        <f aca="false">G34/C34*100</f>
        <v>30.5629498176082</v>
      </c>
      <c r="L34" s="16" t="n">
        <f aca="false">H34/D34*100</f>
        <v>30.5555555555556</v>
      </c>
      <c r="M34" s="16" t="n">
        <v>0</v>
      </c>
      <c r="N34" s="16" t="n">
        <f aca="false">J34/F34*100</f>
        <v>30.7108350586611</v>
      </c>
    </row>
    <row r="35" customFormat="false" ht="155.2" hidden="false" customHeight="true" outlineLevel="0" collapsed="false">
      <c r="A35" s="19"/>
      <c r="B35" s="14" t="s">
        <v>41</v>
      </c>
      <c r="C35" s="15" t="n">
        <f aca="false">D35+E35+F35</f>
        <v>1198.7</v>
      </c>
      <c r="D35" s="20" t="n">
        <v>1141.6</v>
      </c>
      <c r="E35" s="20" t="n">
        <v>0</v>
      </c>
      <c r="F35" s="20" t="n">
        <v>57.1</v>
      </c>
      <c r="G35" s="15" t="n">
        <f aca="false">H35+I35+J35</f>
        <v>699.9</v>
      </c>
      <c r="H35" s="20" t="n">
        <v>666.3</v>
      </c>
      <c r="I35" s="20" t="n">
        <v>0</v>
      </c>
      <c r="J35" s="20" t="n">
        <v>33.6</v>
      </c>
      <c r="K35" s="16" t="n">
        <f aca="false">G35/C35*100</f>
        <v>58.3882539417703</v>
      </c>
      <c r="L35" s="16" t="n">
        <f aca="false">H35/D35*100</f>
        <v>58.3654519971969</v>
      </c>
      <c r="M35" s="16" t="n">
        <v>0</v>
      </c>
      <c r="N35" s="16" t="n">
        <f aca="false">J35/F35*100</f>
        <v>58.8441330998249</v>
      </c>
    </row>
    <row r="36" customFormat="false" ht="89.65" hidden="false" customHeight="true" outlineLevel="0" collapsed="false">
      <c r="A36" s="17" t="s">
        <v>42</v>
      </c>
      <c r="B36" s="17"/>
      <c r="C36" s="11" t="n">
        <f aca="false">SUM(C37)</f>
        <v>206.3</v>
      </c>
      <c r="D36" s="11" t="n">
        <f aca="false">SUM(D37)</f>
        <v>88</v>
      </c>
      <c r="E36" s="11" t="n">
        <f aca="false">SUM(E37)</f>
        <v>0</v>
      </c>
      <c r="F36" s="11" t="n">
        <f aca="false">SUM(F37)</f>
        <v>118.3</v>
      </c>
      <c r="G36" s="11" t="n">
        <f aca="false">SUM(G37)</f>
        <v>0</v>
      </c>
      <c r="H36" s="11" t="n">
        <f aca="false">SUM(H37)</f>
        <v>0</v>
      </c>
      <c r="I36" s="11" t="n">
        <f aca="false">SUM(I37)</f>
        <v>0</v>
      </c>
      <c r="J36" s="11" t="n">
        <f aca="false">SUM(J37)</f>
        <v>0</v>
      </c>
      <c r="K36" s="16" t="n">
        <f aca="false">G36/C36*100</f>
        <v>0</v>
      </c>
      <c r="L36" s="16"/>
      <c r="M36" s="16"/>
      <c r="N36" s="16" t="n">
        <f aca="false">J36/F36*100</f>
        <v>0</v>
      </c>
    </row>
    <row r="37" customFormat="false" ht="145.5" hidden="false" customHeight="true" outlineLevel="0" collapsed="false">
      <c r="A37" s="19"/>
      <c r="B37" s="14" t="s">
        <v>43</v>
      </c>
      <c r="C37" s="15" t="n">
        <f aca="false">D37+E37+F37</f>
        <v>206.3</v>
      </c>
      <c r="D37" s="20" t="n">
        <v>88</v>
      </c>
      <c r="E37" s="20" t="n">
        <v>0</v>
      </c>
      <c r="F37" s="20" t="n">
        <v>118.3</v>
      </c>
      <c r="G37" s="15" t="n">
        <f aca="false">H37+I37+J37</f>
        <v>0</v>
      </c>
      <c r="H37" s="20"/>
      <c r="I37" s="20" t="n">
        <v>0</v>
      </c>
      <c r="J37" s="20" t="n">
        <v>0</v>
      </c>
      <c r="K37" s="16" t="n">
        <f aca="false">G37/C37*100</f>
        <v>0</v>
      </c>
      <c r="L37" s="16"/>
      <c r="M37" s="16"/>
      <c r="N37" s="16" t="n">
        <f aca="false">J37/F37*100</f>
        <v>0</v>
      </c>
    </row>
    <row r="38" customFormat="false" ht="31.5" hidden="false" customHeight="true" outlineLevel="0" collapsed="false">
      <c r="A38" s="17" t="s">
        <v>44</v>
      </c>
      <c r="B38" s="17"/>
      <c r="C38" s="11" t="n">
        <f aca="false">C10+C17+C24+C28+C33+C36</f>
        <v>9941.18</v>
      </c>
      <c r="D38" s="11" t="n">
        <f aca="false">D10+D17+D24+D28+D33+D36</f>
        <v>3005.4</v>
      </c>
      <c r="E38" s="11" t="n">
        <f aca="false">E10+E17+E24+E28+E33+E36</f>
        <v>265.7</v>
      </c>
      <c r="F38" s="11" t="n">
        <f aca="false">F10+F17+F24+F28+F33+F36</f>
        <v>6670.08</v>
      </c>
      <c r="G38" s="11" t="n">
        <f aca="false">G10+G17+G24+G28+G33+G36</f>
        <v>4294.2</v>
      </c>
      <c r="H38" s="11" t="n">
        <f aca="false">H10+H17+H24+H28+H33+H36</f>
        <v>1568.4</v>
      </c>
      <c r="I38" s="11" t="n">
        <f aca="false">I10+I17+I24+I28+I33+I36</f>
        <v>56.5</v>
      </c>
      <c r="J38" s="11" t="n">
        <f aca="false">J10+J17+J24+J28+J33+J36</f>
        <v>2669.3</v>
      </c>
      <c r="K38" s="16" t="n">
        <f aca="false">G38/C38*100</f>
        <v>43.1960793386701</v>
      </c>
      <c r="L38" s="16" t="n">
        <f aca="false">H38/D38*100</f>
        <v>52.1860650828509</v>
      </c>
      <c r="M38" s="16" t="n">
        <f aca="false">I38/E38*100</f>
        <v>21.2645841174257</v>
      </c>
      <c r="N38" s="16" t="n">
        <f aca="false">J38/F38*100</f>
        <v>40.0190102667434</v>
      </c>
    </row>
    <row r="39" customFormat="false" ht="15" hidden="false" customHeight="false" outlineLevel="0" collapsed="false">
      <c r="A39" s="0"/>
    </row>
    <row r="40" customFormat="false" ht="15" hidden="false" customHeight="false" outlineLevel="0" collapsed="false">
      <c r="A40" s="0"/>
    </row>
    <row r="41" customFormat="false" ht="12.8" hidden="false" customHeight="false" outlineLevel="0" collapsed="false">
      <c r="A41" s="21" t="s">
        <v>45</v>
      </c>
    </row>
  </sheetData>
  <mergeCells count="15">
    <mergeCell ref="A1:N1"/>
    <mergeCell ref="A2:N2"/>
    <mergeCell ref="A3:N3"/>
    <mergeCell ref="A4:N4"/>
    <mergeCell ref="A6:A8"/>
    <mergeCell ref="B6:B8"/>
    <mergeCell ref="C6:F6"/>
    <mergeCell ref="G6:J6"/>
    <mergeCell ref="K6:N6"/>
    <mergeCell ref="C7:C8"/>
    <mergeCell ref="D7:F7"/>
    <mergeCell ref="G7:G8"/>
    <mergeCell ref="H7:J7"/>
    <mergeCell ref="K7:K8"/>
    <mergeCell ref="L7:N7"/>
  </mergeCells>
  <printOptions headings="false" gridLines="false" gridLinesSet="true" horizontalCentered="false" verticalCentered="false"/>
  <pageMargins left="0.708333333333333" right="0.708333333333333" top="0.747916666666667" bottom="0.315277777777778" header="0.511805555555555" footer="0.511805555555555"/>
  <pageSetup paperSize="9" scale="100" firstPageNumber="0" fitToWidth="1" fitToHeight="6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4787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2016-07-28T16:39:26Z</cp:lastPrinted>
  <dcterms:modified xsi:type="dcterms:W3CDTF">2016-07-28T16:51:00Z</dcterms:modified>
  <cp:revision>10</cp:revision>
</cp:coreProperties>
</file>