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1" firstSheet="0" activeTab="0"/>
  </bookViews>
  <sheets>
    <sheet name="Лист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<sst xmlns="http://schemas.openxmlformats.org/spreadsheetml/2006/main" count="49" uniqueCount="41">
  <si>
    <t>ОТЧЕТ</t>
  </si>
  <si>
    <t>о реализации муниципальной программы</t>
  </si>
  <si>
    <t>"Устойчивое развитие территории Волошовского сельского поселения"</t>
  </si>
  <si>
    <t>За 2016 год</t>
  </si>
  <si>
    <t>Наименование программы и подпрограммы</t>
  </si>
  <si>
    <t>Мероприятия, входящие в план мероприятий программы</t>
  </si>
  <si>
    <t>Объем финансирования  План на 2016 год (тыс.руб.)</t>
  </si>
  <si>
    <t>Объем финансирования           Факт на 01.01.2017 год (тыс.руб.)</t>
  </si>
  <si>
    <t>Степень соответствия запланированному уровню затрат и эффективности использования средств местного бюджета и иных источников ресурсного обеспечения муниципальной программы (%)                                                             Уф=Фф/Фп*100%</t>
  </si>
  <si>
    <t>Всего</t>
  </si>
  <si>
    <t>В том числе:</t>
  </si>
  <si>
    <t>Областной бюджет Ленинградской области</t>
  </si>
  <si>
    <t>Бюджет Лужского муниципального района</t>
  </si>
  <si>
    <t>Местный бюджет</t>
  </si>
  <si>
    <t>Федеральный бюджет</t>
  </si>
  <si>
    <t>Областной бюджет</t>
  </si>
  <si>
    <t>Развитие культуры, физической культуры и спорта в Волошовском сельском поселении Лужского муниципального района</t>
  </si>
  <si>
    <t>Содержание муниципальных казенных учреждений культуры Волошовского сельского поселения</t>
  </si>
  <si>
    <t>Обеспечение выплат стимулирующего характера работникам муниципальных учреждений культуры</t>
  </si>
  <si>
    <t>Содержание муниципальных казенных библиотек Волошовского сельского поселения</t>
  </si>
  <si>
    <t>На поддержку муниципальных образований Ленинградской области по развитию общественной инфраструктуры муниципального значения Ленинградской области</t>
  </si>
  <si>
    <t>Организация и проведение культурно-массовых мероприятий.</t>
  </si>
  <si>
    <t>Обеспечение устойчивого функционирования жилищно-коммунального хозяйства в Волошовском сельском поселении Лужского муниципального района</t>
  </si>
  <si>
    <t>Компенсация выпадающих доходов организациям, предоставляющим населению банные услуги, по тарифам</t>
  </si>
  <si>
    <t>Мероприятия по подготовке объектов теплоснабжения к отопительному сезону на территории Волошовского  сельского поселения</t>
  </si>
  <si>
    <t>Мероприятия по учету и обслуживанию уличного освещения поселения</t>
  </si>
  <si>
    <t>Расходы на прочие мероприятия по благоустройству поселений</t>
  </si>
  <si>
    <t>Взносы на капитальный ремонт общего имущества в многоквартирных домах, расположенных на территории поселения, в части муниципальной собственности</t>
  </si>
  <si>
    <t>Развитие автомобильных дорог в Волошовском сельском поселении Лужского муниципального района</t>
  </si>
  <si>
    <t>Обслуживание и содержание автомобильных дорог местного значения</t>
  </si>
  <si>
    <t>Обеспечение участия в государственной программе Ленинградской области «Развитие автомобильных дорог Ленинградской области»</t>
  </si>
  <si>
    <t>Капитальный ремонт и ремонт автомобильных дорог общего пользования местного значения </t>
  </si>
  <si>
    <t>Безопасность Волошовского сельского поселения Лужского муниципального района</t>
  </si>
  <si>
    <t>Укрепление пожарной безопасности на территории поселения</t>
  </si>
  <si>
    <t>Развитие части территорий Волошовского сельского поселения Лужского муниципального района</t>
  </si>
  <si>
    <t>Расходы на реализацию областного закона от 14 декабря 2012 года № 95-оз «О содействии развитию на части территорий муниципальных образований Ленинградской области иных форм местного самоуправления»</t>
  </si>
  <si>
    <t>Расходы на реализацию областного закона от 12 мая 2015 года № 42-оз «О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поселений»</t>
  </si>
  <si>
    <t>Борьба с борщевиком Сосновского на территории Волошовского сельского поселения на 2016-2020 годы»</t>
  </si>
  <si>
    <t>Расходы на обеспечение участия в государственной программе Ленинградской области «Борьба с борщевиком Сосновского на территории Ленинградской области»</t>
  </si>
  <si>
    <t>ВСЕГО по программе</t>
  </si>
  <si>
    <t>Исполнитель: Кудрина Л.А.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</si>
</sst>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11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6E0EC"/>
        <bgColor rgb="FFFF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tru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10" fillId="2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7" fillId="2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X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6" activeCellId="0" sqref="T6"/>
    </sheetView>
  </sheetViews>
  <sheetFormatPr defaultRowHeight="12.8"/>
  <cols>
    <col collapsed="false" hidden="false" max="1" min="1" style="1" width="15.4234693877551"/>
    <col collapsed="false" hidden="false" max="2" min="2" style="1" width="16.4234693877551"/>
    <col collapsed="false" hidden="false" max="3" min="3" style="1" width="9"/>
    <col collapsed="false" hidden="false" max="4" min="4" style="1" width="9.85204081632653"/>
    <col collapsed="false" hidden="false" max="5" min="5" style="1" width="9.5765306122449"/>
    <col collapsed="false" hidden="false" max="6" min="6" style="1" width="8.29081632653061"/>
    <col collapsed="false" hidden="false" max="7" min="7" style="1" width="9.28571428571429"/>
    <col collapsed="false" hidden="false" max="8" min="8" style="1" width="10"/>
    <col collapsed="false" hidden="false" max="9" min="9" style="1" width="8.70918367346939"/>
    <col collapsed="false" hidden="false" max="10" min="10" style="1" width="8.4234693877551"/>
    <col collapsed="false" hidden="false" max="11" min="11" style="1" width="8.14285714285714"/>
    <col collapsed="false" hidden="false" max="12" min="12" style="1" width="9.70918367346939"/>
    <col collapsed="false" hidden="false" max="13" min="13" style="1" width="7.71428571428571"/>
    <col collapsed="false" hidden="false" max="14" min="14" style="1" width="8"/>
    <col collapsed="false" hidden="false" max="1025" min="15" style="1" width="11.8622448979592"/>
  </cols>
  <sheetData>
    <row r="1" customFormat="false" ht="19.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0"/>
      <c r="P1" s="0"/>
      <c r="Q1" s="0"/>
      <c r="R1" s="0"/>
      <c r="S1" s="0"/>
      <c r="T1" s="0"/>
      <c r="U1" s="0"/>
      <c r="V1" s="0"/>
      <c r="W1" s="0"/>
      <c r="X1" s="0"/>
    </row>
    <row r="2" customFormat="false" ht="19.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0"/>
      <c r="P2" s="0"/>
      <c r="Q2" s="0"/>
      <c r="R2" s="0"/>
      <c r="S2" s="0"/>
      <c r="T2" s="0"/>
      <c r="U2" s="0"/>
      <c r="V2" s="0"/>
      <c r="W2" s="0"/>
      <c r="X2" s="0"/>
    </row>
    <row r="3" customFormat="false" ht="19.5" hidden="false" customHeight="false" outlineLevel="0" collapsed="false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0"/>
      <c r="P3" s="0"/>
      <c r="Q3" s="0"/>
      <c r="R3" s="0"/>
      <c r="S3" s="0"/>
      <c r="T3" s="0"/>
      <c r="U3" s="0"/>
      <c r="V3" s="0"/>
      <c r="W3" s="0"/>
      <c r="X3" s="0"/>
    </row>
    <row r="4" customFormat="false" ht="19.5" hidden="false" customHeight="false" outlineLevel="0" collapsed="false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0"/>
      <c r="P4" s="0"/>
      <c r="Q4" s="0"/>
      <c r="R4" s="0"/>
      <c r="S4" s="0"/>
      <c r="T4" s="0"/>
      <c r="U4" s="0"/>
      <c r="V4" s="0"/>
      <c r="W4" s="0"/>
      <c r="X4" s="0"/>
    </row>
    <row r="5" customFormat="false" ht="15" hidden="false" customHeight="false" outlineLevel="0" collapsed="false">
      <c r="A5" s="0"/>
      <c r="B5" s="0"/>
      <c r="C5" s="0"/>
      <c r="D5" s="0"/>
      <c r="E5" s="0"/>
      <c r="F5" s="0"/>
      <c r="G5" s="0"/>
      <c r="H5" s="0"/>
      <c r="I5" s="0"/>
      <c r="J5" s="3"/>
      <c r="K5" s="0"/>
      <c r="L5" s="0"/>
      <c r="M5" s="0"/>
      <c r="N5" s="3"/>
      <c r="O5" s="0"/>
      <c r="P5" s="0"/>
      <c r="Q5" s="0"/>
      <c r="R5" s="0"/>
      <c r="S5" s="0"/>
      <c r="T5" s="0"/>
      <c r="U5" s="0"/>
      <c r="V5" s="0"/>
      <c r="W5" s="0"/>
      <c r="X5" s="0"/>
    </row>
    <row r="6" customFormat="false" ht="78" hidden="false" customHeight="true" outlineLevel="0" collapsed="false">
      <c r="A6" s="4" t="s">
        <v>4</v>
      </c>
      <c r="B6" s="5" t="s">
        <v>5</v>
      </c>
      <c r="C6" s="6" t="s">
        <v>6</v>
      </c>
      <c r="D6" s="6"/>
      <c r="E6" s="6"/>
      <c r="F6" s="6"/>
      <c r="G6" s="6" t="s">
        <v>7</v>
      </c>
      <c r="H6" s="6"/>
      <c r="I6" s="6"/>
      <c r="J6" s="6"/>
      <c r="K6" s="7" t="s">
        <v>8</v>
      </c>
      <c r="L6" s="7"/>
      <c r="M6" s="7"/>
      <c r="N6" s="7"/>
      <c r="O6" s="8"/>
      <c r="P6" s="8"/>
      <c r="Q6" s="8"/>
      <c r="R6" s="8"/>
      <c r="S6" s="8"/>
      <c r="T6" s="8"/>
      <c r="U6" s="8"/>
      <c r="V6" s="8"/>
      <c r="W6" s="8"/>
      <c r="X6" s="8"/>
    </row>
    <row r="7" customFormat="false" ht="11.25" hidden="false" customHeight="true" outlineLevel="0" collapsed="false">
      <c r="A7" s="4"/>
      <c r="B7" s="4"/>
      <c r="C7" s="9" t="s">
        <v>9</v>
      </c>
      <c r="D7" s="9" t="s">
        <v>10</v>
      </c>
      <c r="E7" s="9"/>
      <c r="F7" s="9"/>
      <c r="G7" s="9" t="s">
        <v>9</v>
      </c>
      <c r="H7" s="9" t="s">
        <v>10</v>
      </c>
      <c r="I7" s="9"/>
      <c r="J7" s="9"/>
      <c r="K7" s="7" t="s">
        <v>9</v>
      </c>
      <c r="L7" s="7" t="s">
        <v>10</v>
      </c>
      <c r="M7" s="7"/>
      <c r="N7" s="7"/>
      <c r="O7" s="8"/>
      <c r="P7" s="8"/>
      <c r="Q7" s="8"/>
      <c r="R7" s="8"/>
      <c r="S7" s="8"/>
      <c r="T7" s="8"/>
      <c r="U7" s="8"/>
      <c r="V7" s="8"/>
      <c r="W7" s="8"/>
      <c r="X7" s="8"/>
    </row>
    <row r="8" customFormat="false" ht="53.7" hidden="false" customHeight="false" outlineLevel="0" collapsed="false">
      <c r="A8" s="4"/>
      <c r="B8" s="4"/>
      <c r="C8" s="4"/>
      <c r="D8" s="9" t="s">
        <v>11</v>
      </c>
      <c r="E8" s="9" t="s">
        <v>12</v>
      </c>
      <c r="F8" s="9" t="s">
        <v>13</v>
      </c>
      <c r="G8" s="9"/>
      <c r="H8" s="9" t="s">
        <v>11</v>
      </c>
      <c r="I8" s="9" t="s">
        <v>12</v>
      </c>
      <c r="J8" s="9" t="s">
        <v>13</v>
      </c>
      <c r="K8" s="7"/>
      <c r="L8" s="7" t="s">
        <v>14</v>
      </c>
      <c r="M8" s="7" t="s">
        <v>15</v>
      </c>
      <c r="N8" s="7" t="s">
        <v>13</v>
      </c>
      <c r="O8" s="8"/>
      <c r="P8" s="8"/>
      <c r="Q8" s="8"/>
      <c r="R8" s="8"/>
      <c r="S8" s="8"/>
      <c r="T8" s="8"/>
      <c r="U8" s="8"/>
      <c r="V8" s="8"/>
      <c r="W8" s="8"/>
      <c r="X8" s="8"/>
    </row>
    <row r="9" customFormat="false" ht="15" hidden="false" customHeight="false" outlineLevel="0" collapsed="false">
      <c r="A9" s="9" t="n">
        <v>1</v>
      </c>
      <c r="B9" s="9" t="n">
        <v>2</v>
      </c>
      <c r="C9" s="9" t="n">
        <v>3</v>
      </c>
      <c r="D9" s="9" t="n">
        <v>4</v>
      </c>
      <c r="E9" s="9" t="n">
        <v>5</v>
      </c>
      <c r="F9" s="9" t="n">
        <v>6</v>
      </c>
      <c r="G9" s="9" t="n">
        <v>8</v>
      </c>
      <c r="H9" s="9" t="n">
        <v>9</v>
      </c>
      <c r="I9" s="9" t="n">
        <v>10</v>
      </c>
      <c r="J9" s="9" t="n">
        <v>11</v>
      </c>
      <c r="K9" s="7" t="n">
        <v>8</v>
      </c>
      <c r="L9" s="7" t="n">
        <v>9</v>
      </c>
      <c r="M9" s="7" t="n">
        <v>10</v>
      </c>
      <c r="N9" s="7" t="n">
        <v>11</v>
      </c>
      <c r="O9" s="8"/>
      <c r="P9" s="8"/>
      <c r="Q9" s="8"/>
      <c r="R9" s="8"/>
      <c r="S9" s="8"/>
      <c r="T9" s="8"/>
      <c r="U9" s="8"/>
      <c r="V9" s="8"/>
      <c r="W9" s="8"/>
      <c r="X9" s="8"/>
    </row>
    <row r="10" customFormat="false" ht="98.5" hidden="false" customHeight="false" outlineLevel="0" collapsed="false">
      <c r="A10" s="10" t="s">
        <v>16</v>
      </c>
      <c r="B10" s="9"/>
      <c r="C10" s="11" t="n">
        <f aca="false">SUM(C11:C15)</f>
        <v>3084.2</v>
      </c>
      <c r="D10" s="11" t="n">
        <f aca="false">SUM(D11:D15)</f>
        <v>169.6</v>
      </c>
      <c r="E10" s="11" t="n">
        <f aca="false">SUM(E11:E15)</f>
        <v>200</v>
      </c>
      <c r="F10" s="11" t="n">
        <f aca="false">SUM(F11:F15)</f>
        <v>2714.6</v>
      </c>
      <c r="G10" s="11" t="n">
        <f aca="false">SUM(G11:G15)</f>
        <v>3083.9</v>
      </c>
      <c r="H10" s="11" t="n">
        <f aca="false">SUM(H11:H15)</f>
        <v>169.6</v>
      </c>
      <c r="I10" s="11" t="n">
        <f aca="false">SUM(I11:I15)</f>
        <v>200</v>
      </c>
      <c r="J10" s="11" t="n">
        <f aca="false">SUM(J11:J15)</f>
        <v>2714.3</v>
      </c>
      <c r="K10" s="12" t="n">
        <f aca="false">G10/C10*100</f>
        <v>99.9902730043447</v>
      </c>
      <c r="L10" s="12" t="n">
        <v>0</v>
      </c>
      <c r="M10" s="12" t="n">
        <f aca="false">I10/E10*100</f>
        <v>100</v>
      </c>
      <c r="N10" s="12" t="n">
        <f aca="false">J10/F10*100</f>
        <v>99.9889486480513</v>
      </c>
      <c r="O10" s="8"/>
      <c r="P10" s="8"/>
      <c r="Q10" s="8"/>
      <c r="R10" s="8"/>
      <c r="S10" s="8"/>
      <c r="T10" s="8"/>
      <c r="U10" s="8"/>
      <c r="V10" s="8"/>
      <c r="W10" s="8"/>
      <c r="X10" s="8"/>
    </row>
    <row r="11" customFormat="false" ht="68.65" hidden="false" customHeight="true" outlineLevel="0" collapsed="false">
      <c r="A11" s="13"/>
      <c r="B11" s="14" t="s">
        <v>17</v>
      </c>
      <c r="C11" s="15" t="n">
        <f aca="false">D11+E11+F11</f>
        <v>2183.7</v>
      </c>
      <c r="D11" s="15"/>
      <c r="E11" s="15"/>
      <c r="F11" s="15" t="n">
        <v>2183.7</v>
      </c>
      <c r="G11" s="15" t="n">
        <f aca="false">H11+I11+J11</f>
        <v>2183.4</v>
      </c>
      <c r="H11" s="15"/>
      <c r="I11" s="15"/>
      <c r="J11" s="15" t="n">
        <v>2183.4</v>
      </c>
      <c r="K11" s="16" t="n">
        <f aca="false">G11/C11*100</f>
        <v>99.9862618491551</v>
      </c>
      <c r="L11" s="16"/>
      <c r="M11" s="16"/>
      <c r="N11" s="16" t="n">
        <f aca="false">J11/F11*100</f>
        <v>99.9862618491551</v>
      </c>
      <c r="O11" s="8"/>
      <c r="P11" s="8"/>
      <c r="Q11" s="8"/>
      <c r="R11" s="8"/>
      <c r="S11" s="8"/>
      <c r="T11" s="8"/>
      <c r="U11" s="8"/>
      <c r="V11" s="8"/>
      <c r="W11" s="8"/>
      <c r="X11" s="8"/>
    </row>
    <row r="12" customFormat="false" ht="73.15" hidden="false" customHeight="true" outlineLevel="0" collapsed="false">
      <c r="A12" s="13"/>
      <c r="B12" s="14" t="s">
        <v>18</v>
      </c>
      <c r="C12" s="15" t="n">
        <f aca="false">D12+E12+F12</f>
        <v>169.6</v>
      </c>
      <c r="D12" s="15" t="n">
        <v>169.6</v>
      </c>
      <c r="E12" s="15" t="n">
        <v>0</v>
      </c>
      <c r="F12" s="15" t="n">
        <v>0</v>
      </c>
      <c r="G12" s="15" t="n">
        <f aca="false">H12+I12+J12</f>
        <v>169.6</v>
      </c>
      <c r="H12" s="15" t="n">
        <v>169.6</v>
      </c>
      <c r="I12" s="15" t="n">
        <v>0</v>
      </c>
      <c r="J12" s="15" t="n">
        <v>0</v>
      </c>
      <c r="K12" s="16" t="n">
        <f aca="false">G12/C12*100</f>
        <v>100</v>
      </c>
      <c r="L12" s="16"/>
      <c r="M12" s="16" t="n">
        <v>0</v>
      </c>
      <c r="N12" s="16" t="n">
        <v>0</v>
      </c>
      <c r="O12" s="8"/>
      <c r="P12" s="8"/>
      <c r="Q12" s="8"/>
      <c r="R12" s="8"/>
      <c r="S12" s="8"/>
      <c r="T12" s="8"/>
      <c r="U12" s="8"/>
      <c r="V12" s="8"/>
      <c r="W12" s="8"/>
      <c r="X12" s="8"/>
    </row>
    <row r="13" customFormat="false" ht="53.7" hidden="false" customHeight="false" outlineLevel="0" collapsed="false">
      <c r="A13" s="9"/>
      <c r="B13" s="14" t="s">
        <v>19</v>
      </c>
      <c r="C13" s="15" t="n">
        <f aca="false">D13+E13+F13</f>
        <v>454.2</v>
      </c>
      <c r="D13" s="15"/>
      <c r="E13" s="15"/>
      <c r="F13" s="15" t="n">
        <v>454.2</v>
      </c>
      <c r="G13" s="15" t="n">
        <f aca="false">H13+I13+J13</f>
        <v>454.2</v>
      </c>
      <c r="H13" s="15"/>
      <c r="I13" s="15"/>
      <c r="J13" s="15" t="n">
        <v>454.2</v>
      </c>
      <c r="K13" s="16" t="n">
        <f aca="false">G13/C13*100</f>
        <v>100</v>
      </c>
      <c r="L13" s="16"/>
      <c r="M13" s="16"/>
      <c r="N13" s="16" t="n">
        <f aca="false">J13/F13*100</f>
        <v>100</v>
      </c>
      <c r="O13" s="8"/>
      <c r="P13" s="8"/>
      <c r="Q13" s="8"/>
      <c r="R13" s="8"/>
      <c r="S13" s="8"/>
      <c r="T13" s="8"/>
      <c r="U13" s="8"/>
      <c r="V13" s="8"/>
      <c r="W13" s="8"/>
      <c r="X13" s="8"/>
    </row>
    <row r="14" customFormat="false" ht="116.4" hidden="false" customHeight="false" outlineLevel="0" collapsed="false">
      <c r="A14" s="9"/>
      <c r="B14" s="14" t="s">
        <v>20</v>
      </c>
      <c r="C14" s="15" t="n">
        <f aca="false">D14+E14+F14</f>
        <v>200</v>
      </c>
      <c r="D14" s="15" t="n">
        <v>0</v>
      </c>
      <c r="E14" s="15" t="n">
        <v>200</v>
      </c>
      <c r="F14" s="15" t="n">
        <v>0</v>
      </c>
      <c r="G14" s="15" t="n">
        <f aca="false">H14+I14+J14</f>
        <v>200</v>
      </c>
      <c r="H14" s="15"/>
      <c r="I14" s="15" t="n">
        <v>200</v>
      </c>
      <c r="J14" s="15" t="n">
        <v>0</v>
      </c>
      <c r="K14" s="16" t="n">
        <f aca="false">G14/C14*100</f>
        <v>100</v>
      </c>
      <c r="L14" s="16"/>
      <c r="M14" s="16" t="n">
        <f aca="false">I14/E14*100</f>
        <v>100</v>
      </c>
      <c r="N14" s="16" t="inlineStr">
        <f aca="false">J14/F14*100</f>
        <is>
          <t/>
        </is>
      </c>
      <c r="O14" s="8"/>
      <c r="P14" s="8"/>
      <c r="Q14" s="8"/>
      <c r="R14" s="8"/>
      <c r="S14" s="8"/>
      <c r="T14" s="8"/>
      <c r="U14" s="8"/>
      <c r="V14" s="8"/>
      <c r="W14" s="8"/>
      <c r="X14" s="8"/>
    </row>
    <row r="15" customFormat="false" ht="43.25" hidden="false" customHeight="false" outlineLevel="0" collapsed="false">
      <c r="A15" s="9"/>
      <c r="B15" s="14" t="s">
        <v>21</v>
      </c>
      <c r="C15" s="15" t="n">
        <f aca="false">D15+E15+F15</f>
        <v>76.7</v>
      </c>
      <c r="D15" s="15" t="n">
        <v>0</v>
      </c>
      <c r="E15" s="15" t="n">
        <v>0</v>
      </c>
      <c r="F15" s="15" t="n">
        <v>76.7</v>
      </c>
      <c r="G15" s="15" t="n">
        <f aca="false">H15+I15+J15</f>
        <v>76.7</v>
      </c>
      <c r="H15" s="15"/>
      <c r="I15" s="15" t="n">
        <v>0</v>
      </c>
      <c r="J15" s="15" t="n">
        <v>76.7</v>
      </c>
      <c r="K15" s="16" t="n">
        <f aca="false">G15/C15*100</f>
        <v>100</v>
      </c>
      <c r="L15" s="16"/>
      <c r="M15" s="16" t="inlineStr">
        <f aca="false">I15/E15*100</f>
        <is>
          <t/>
        </is>
      </c>
      <c r="N15" s="16" t="n">
        <f aca="false">J15/F15*100</f>
        <v>100</v>
      </c>
      <c r="O15" s="8"/>
      <c r="P15" s="8"/>
      <c r="Q15" s="8"/>
      <c r="R15" s="8"/>
      <c r="S15" s="8"/>
      <c r="T15" s="8"/>
      <c r="U15" s="8"/>
      <c r="V15" s="8"/>
      <c r="W15" s="8"/>
      <c r="X15" s="8"/>
    </row>
    <row r="16" customFormat="false" ht="120.2" hidden="false" customHeight="true" outlineLevel="0" collapsed="false">
      <c r="A16" s="17" t="s">
        <v>22</v>
      </c>
      <c r="B16" s="18"/>
      <c r="C16" s="11" t="n">
        <f aca="false">SUM(C17:C21)</f>
        <v>23031.8</v>
      </c>
      <c r="D16" s="11" t="n">
        <f aca="false">SUM(D17:D21)</f>
        <v>19668.7</v>
      </c>
      <c r="E16" s="11" t="n">
        <f aca="false">SUM(E17:E21)</f>
        <v>1014.3</v>
      </c>
      <c r="F16" s="11" t="n">
        <f aca="false">SUM(F17:F21)</f>
        <v>2348.8</v>
      </c>
      <c r="G16" s="11" t="n">
        <f aca="false">SUM(G17:G21)</f>
        <v>23025</v>
      </c>
      <c r="H16" s="11" t="n">
        <f aca="false">SUM(H17:H21)</f>
        <v>19668.7</v>
      </c>
      <c r="I16" s="11" t="n">
        <f aca="false">SUM(I17:I21)</f>
        <v>1014.3</v>
      </c>
      <c r="J16" s="11" t="n">
        <f aca="false">SUM(J17:J21)</f>
        <v>2342</v>
      </c>
      <c r="K16" s="16" t="n">
        <f aca="false">G16/C16*100</f>
        <v>99.9704756032963</v>
      </c>
      <c r="L16" s="16" t="n">
        <v>0</v>
      </c>
      <c r="M16" s="16" t="n">
        <f aca="false">I16/E16*100</f>
        <v>100</v>
      </c>
      <c r="N16" s="16" t="n">
        <f aca="false">J16/F16*100</f>
        <v>99.7104904632153</v>
      </c>
      <c r="O16" s="8"/>
      <c r="P16" s="8"/>
      <c r="Q16" s="8"/>
      <c r="R16" s="8"/>
      <c r="S16" s="8"/>
      <c r="T16" s="8"/>
      <c r="U16" s="8"/>
      <c r="V16" s="8"/>
      <c r="W16" s="8"/>
      <c r="X16" s="8"/>
    </row>
    <row r="17" customFormat="false" ht="70.5" hidden="false" customHeight="true" outlineLevel="0" collapsed="false">
      <c r="A17" s="9"/>
      <c r="B17" s="14" t="s">
        <v>23</v>
      </c>
      <c r="C17" s="15" t="n">
        <f aca="false">D17+E17+F17</f>
        <v>400</v>
      </c>
      <c r="D17" s="15"/>
      <c r="E17" s="15"/>
      <c r="F17" s="15" t="n">
        <v>400</v>
      </c>
      <c r="G17" s="15" t="n">
        <f aca="false">H17+I17+J17</f>
        <v>395</v>
      </c>
      <c r="H17" s="15"/>
      <c r="I17" s="15"/>
      <c r="J17" s="15" t="n">
        <v>395</v>
      </c>
      <c r="K17" s="16" t="n">
        <f aca="false">G17/C17*100</f>
        <v>98.75</v>
      </c>
      <c r="L17" s="16"/>
      <c r="M17" s="16"/>
      <c r="N17" s="16" t="n">
        <f aca="false">J17/F17*100</f>
        <v>98.75</v>
      </c>
      <c r="O17" s="8"/>
      <c r="P17" s="8"/>
      <c r="Q17" s="8"/>
      <c r="R17" s="8"/>
      <c r="S17" s="8"/>
      <c r="T17" s="8"/>
      <c r="U17" s="8"/>
      <c r="V17" s="8"/>
      <c r="W17" s="8"/>
      <c r="X17" s="8"/>
    </row>
    <row r="18" customFormat="false" ht="81.3" hidden="false" customHeight="true" outlineLevel="0" collapsed="false">
      <c r="A18" s="9"/>
      <c r="B18" s="14" t="s">
        <v>24</v>
      </c>
      <c r="C18" s="15" t="n">
        <f aca="false">D18+E18+F18</f>
        <v>20979.7</v>
      </c>
      <c r="D18" s="15" t="n">
        <v>19668.7</v>
      </c>
      <c r="E18" s="15" t="n">
        <v>948.6</v>
      </c>
      <c r="F18" s="15" t="n">
        <v>362.4</v>
      </c>
      <c r="G18" s="15" t="n">
        <f aca="false">H18+I18+J18</f>
        <v>20979.7</v>
      </c>
      <c r="H18" s="15" t="n">
        <v>19668.7</v>
      </c>
      <c r="I18" s="15" t="n">
        <v>948.6</v>
      </c>
      <c r="J18" s="15" t="n">
        <v>362.4</v>
      </c>
      <c r="K18" s="16" t="n">
        <f aca="false">G18/C18*100</f>
        <v>100</v>
      </c>
      <c r="L18" s="16" t="n">
        <f aca="false">H18/D18*100</f>
        <v>100</v>
      </c>
      <c r="M18" s="16" t="n">
        <f aca="false">I18/E18*100</f>
        <v>100</v>
      </c>
      <c r="N18" s="16" t="n">
        <f aca="false">J18/F18*100</f>
        <v>100</v>
      </c>
      <c r="O18" s="8"/>
      <c r="P18" s="8"/>
      <c r="Q18" s="8"/>
      <c r="R18" s="8"/>
      <c r="S18" s="8"/>
      <c r="T18" s="8"/>
      <c r="U18" s="8"/>
      <c r="V18" s="8"/>
      <c r="W18" s="8"/>
      <c r="X18" s="8"/>
    </row>
    <row r="19" customFormat="false" ht="101.45" hidden="false" customHeight="true" outlineLevel="0" collapsed="false">
      <c r="A19" s="9"/>
      <c r="B19" s="14" t="s">
        <v>25</v>
      </c>
      <c r="C19" s="15" t="n">
        <f aca="false">D19+E19+F19</f>
        <v>480</v>
      </c>
      <c r="D19" s="15"/>
      <c r="E19" s="15"/>
      <c r="F19" s="15" t="n">
        <v>480</v>
      </c>
      <c r="G19" s="15" t="n">
        <f aca="false">H19+I19+J19</f>
        <v>478.2</v>
      </c>
      <c r="H19" s="15"/>
      <c r="I19" s="15"/>
      <c r="J19" s="15" t="n">
        <v>478.2</v>
      </c>
      <c r="K19" s="16" t="n">
        <f aca="false">G19/C19*100</f>
        <v>99.625</v>
      </c>
      <c r="L19" s="16"/>
      <c r="M19" s="16"/>
      <c r="N19" s="16" t="n">
        <f aca="false">J19/F19*100</f>
        <v>99.625</v>
      </c>
      <c r="O19" s="8"/>
      <c r="P19" s="8"/>
      <c r="Q19" s="8"/>
      <c r="R19" s="8"/>
      <c r="S19" s="8"/>
      <c r="T19" s="8"/>
      <c r="U19" s="8"/>
      <c r="V19" s="8"/>
      <c r="W19" s="8"/>
      <c r="X19" s="8"/>
    </row>
    <row r="20" customFormat="false" ht="50.7" hidden="false" customHeight="true" outlineLevel="0" collapsed="false">
      <c r="A20" s="9"/>
      <c r="B20" s="14" t="s">
        <v>26</v>
      </c>
      <c r="C20" s="15" t="n">
        <f aca="false">D20+E20+F20</f>
        <v>354.9</v>
      </c>
      <c r="D20" s="15"/>
      <c r="E20" s="15" t="n">
        <v>65.7</v>
      </c>
      <c r="F20" s="15" t="n">
        <v>289.2</v>
      </c>
      <c r="G20" s="15" t="n">
        <f aca="false">H20+I20+J20</f>
        <v>354.9</v>
      </c>
      <c r="H20" s="15"/>
      <c r="I20" s="15" t="n">
        <v>65.7</v>
      </c>
      <c r="J20" s="15" t="n">
        <v>289.2</v>
      </c>
      <c r="K20" s="16" t="n">
        <f aca="false">G20/C20*100</f>
        <v>100</v>
      </c>
      <c r="L20" s="16"/>
      <c r="M20" s="16" t="n">
        <f aca="false">I20/E20*100</f>
        <v>100</v>
      </c>
      <c r="N20" s="16" t="n">
        <f aca="false">J20/F20*100</f>
        <v>100</v>
      </c>
      <c r="O20" s="0"/>
      <c r="P20" s="0"/>
      <c r="Q20" s="0"/>
      <c r="R20" s="0"/>
      <c r="S20" s="0"/>
      <c r="T20" s="0"/>
      <c r="U20" s="0"/>
      <c r="V20" s="0"/>
      <c r="W20" s="0"/>
      <c r="X20" s="0"/>
    </row>
    <row r="21" customFormat="false" ht="102.2" hidden="false" customHeight="true" outlineLevel="0" collapsed="false">
      <c r="A21" s="9"/>
      <c r="B21" s="14" t="s">
        <v>27</v>
      </c>
      <c r="C21" s="15" t="n">
        <f aca="false">D21+E21+F21</f>
        <v>817.2</v>
      </c>
      <c r="D21" s="15"/>
      <c r="E21" s="15"/>
      <c r="F21" s="15" t="n">
        <v>817.2</v>
      </c>
      <c r="G21" s="15" t="n">
        <f aca="false">H21+I21+J21</f>
        <v>817.2</v>
      </c>
      <c r="H21" s="15"/>
      <c r="I21" s="15"/>
      <c r="J21" s="15" t="n">
        <v>817.2</v>
      </c>
      <c r="K21" s="16" t="n">
        <f aca="false">G21/C21*100</f>
        <v>100</v>
      </c>
      <c r="L21" s="16"/>
      <c r="M21" s="16"/>
      <c r="N21" s="16" t="n">
        <f aca="false">J21/F21*100</f>
        <v>100</v>
      </c>
      <c r="O21" s="0"/>
      <c r="P21" s="0"/>
      <c r="Q21" s="0"/>
      <c r="R21" s="0"/>
      <c r="S21" s="0"/>
      <c r="T21" s="0"/>
      <c r="U21" s="0"/>
      <c r="V21" s="0"/>
      <c r="W21" s="0"/>
      <c r="X21" s="0"/>
    </row>
    <row r="22" customFormat="false" ht="90.2" hidden="false" customHeight="true" outlineLevel="0" collapsed="false">
      <c r="A22" s="17" t="s">
        <v>28</v>
      </c>
      <c r="B22" s="18"/>
      <c r="C22" s="11" t="n">
        <f aca="false">SUM(C23:C25)</f>
        <v>2942.2</v>
      </c>
      <c r="D22" s="11" t="n">
        <f aca="false">SUM(D23:D25)</f>
        <v>1196.2</v>
      </c>
      <c r="E22" s="11" t="n">
        <f aca="false">SUM(E23:E25)</f>
        <v>0</v>
      </c>
      <c r="F22" s="11" t="n">
        <f aca="false">SUM(F23:F25)</f>
        <v>1746</v>
      </c>
      <c r="G22" s="11" t="n">
        <f aca="false">SUM(G23:G25)</f>
        <v>1430.8</v>
      </c>
      <c r="H22" s="11" t="n">
        <f aca="false">SUM(H23:H25)</f>
        <v>1175</v>
      </c>
      <c r="I22" s="11" t="n">
        <f aca="false">SUM(I23:I25)</f>
        <v>0</v>
      </c>
      <c r="J22" s="11" t="n">
        <f aca="false">SUM(J23:J25)</f>
        <v>255.8</v>
      </c>
      <c r="K22" s="16" t="n">
        <f aca="false">G22/C22*100</f>
        <v>48.630276663721</v>
      </c>
      <c r="L22" s="16" t="n">
        <f aca="false">H22/D22*100</f>
        <v>98.2277211168701</v>
      </c>
      <c r="M22" s="16" t="n">
        <v>0</v>
      </c>
      <c r="N22" s="16" t="n">
        <f aca="false">J22/F22*100</f>
        <v>14.6506300114548</v>
      </c>
      <c r="O22" s="8"/>
      <c r="P22" s="8"/>
      <c r="Q22" s="8"/>
      <c r="R22" s="8"/>
      <c r="S22" s="8"/>
      <c r="T22" s="8"/>
      <c r="U22" s="8"/>
      <c r="V22" s="8"/>
      <c r="W22" s="8"/>
      <c r="X22" s="8"/>
    </row>
    <row r="23" customFormat="false" ht="73.1" hidden="false" customHeight="true" outlineLevel="0" collapsed="false">
      <c r="A23" s="9"/>
      <c r="B23" s="14" t="s">
        <v>29</v>
      </c>
      <c r="C23" s="15" t="n">
        <f aca="false">D23+E23+F23</f>
        <v>200</v>
      </c>
      <c r="D23" s="15"/>
      <c r="E23" s="15"/>
      <c r="F23" s="15" t="n">
        <v>200</v>
      </c>
      <c r="G23" s="15" t="n">
        <f aca="false">H23+I23+J23</f>
        <v>48.5</v>
      </c>
      <c r="H23" s="15"/>
      <c r="I23" s="15"/>
      <c r="J23" s="15" t="n">
        <v>48.5</v>
      </c>
      <c r="K23" s="16" t="n">
        <f aca="false">G23/C23*100</f>
        <v>24.25</v>
      </c>
      <c r="L23" s="16"/>
      <c r="M23" s="16"/>
      <c r="N23" s="16" t="n">
        <f aca="false">J23/F23*100</f>
        <v>24.25</v>
      </c>
      <c r="O23" s="8"/>
      <c r="P23" s="8"/>
      <c r="Q23" s="8"/>
      <c r="R23" s="8"/>
      <c r="S23" s="8"/>
      <c r="T23" s="8"/>
      <c r="U23" s="8"/>
      <c r="V23" s="8"/>
      <c r="W23" s="8"/>
      <c r="X23" s="8"/>
    </row>
    <row r="24" customFormat="false" ht="101.45" hidden="false" customHeight="true" outlineLevel="0" collapsed="false">
      <c r="A24" s="9"/>
      <c r="B24" s="14" t="s">
        <v>30</v>
      </c>
      <c r="C24" s="15" t="n">
        <f aca="false">D24+E24+F24</f>
        <v>1546</v>
      </c>
      <c r="D24" s="15" t="n">
        <v>0</v>
      </c>
      <c r="E24" s="15" t="n">
        <v>0</v>
      </c>
      <c r="F24" s="15" t="n">
        <v>1546</v>
      </c>
      <c r="G24" s="15" t="n">
        <f aca="false">H24+I24+J24</f>
        <v>207.3</v>
      </c>
      <c r="H24" s="15"/>
      <c r="I24" s="15"/>
      <c r="J24" s="15" t="n">
        <v>207.3</v>
      </c>
      <c r="K24" s="16" t="n">
        <f aca="false">G24/C24*100</f>
        <v>13.4087968952135</v>
      </c>
      <c r="L24" s="16"/>
      <c r="M24" s="16"/>
      <c r="N24" s="16" t="n">
        <f aca="false">J24/F24*100</f>
        <v>13.4087968952135</v>
      </c>
      <c r="O24" s="8"/>
      <c r="P24" s="8"/>
      <c r="Q24" s="8"/>
      <c r="R24" s="8"/>
      <c r="S24" s="8"/>
      <c r="T24" s="8"/>
      <c r="U24" s="8"/>
      <c r="V24" s="8"/>
      <c r="W24" s="8"/>
      <c r="X24" s="8"/>
    </row>
    <row r="25" customFormat="false" ht="94.75" hidden="false" customHeight="true" outlineLevel="0" collapsed="false">
      <c r="A25" s="9"/>
      <c r="B25" s="14" t="s">
        <v>31</v>
      </c>
      <c r="C25" s="15" t="n">
        <f aca="false">D25+E25+F25</f>
        <v>1196.2</v>
      </c>
      <c r="D25" s="15" t="n">
        <v>1196.2</v>
      </c>
      <c r="E25" s="15" t="n">
        <v>0</v>
      </c>
      <c r="F25" s="15" t="n">
        <v>0</v>
      </c>
      <c r="G25" s="15" t="n">
        <f aca="false">H25+I25+J25</f>
        <v>1175</v>
      </c>
      <c r="H25" s="15" t="n">
        <v>1175</v>
      </c>
      <c r="I25" s="15" t="n">
        <v>0</v>
      </c>
      <c r="J25" s="15" t="n">
        <v>0</v>
      </c>
      <c r="K25" s="16" t="n">
        <f aca="false">G25/C25*100</f>
        <v>98.2277211168701</v>
      </c>
      <c r="L25" s="16" t="n">
        <f aca="false">H25/D25*100</f>
        <v>98.2277211168701</v>
      </c>
      <c r="M25" s="16" t="n">
        <v>0</v>
      </c>
      <c r="N25" s="16" t="n">
        <v>0</v>
      </c>
      <c r="O25" s="8"/>
      <c r="P25" s="8"/>
      <c r="Q25" s="8"/>
      <c r="R25" s="8"/>
      <c r="S25" s="8"/>
      <c r="T25" s="8"/>
      <c r="U25" s="8"/>
      <c r="V25" s="8"/>
      <c r="W25" s="8"/>
      <c r="X25" s="8"/>
    </row>
    <row r="26" customFormat="false" ht="79.9" hidden="false" customHeight="true" outlineLevel="0" collapsed="false">
      <c r="A26" s="17" t="s">
        <v>32</v>
      </c>
      <c r="B26" s="17"/>
      <c r="C26" s="11" t="n">
        <f aca="false">SUM(C27:C27)</f>
        <v>36.3</v>
      </c>
      <c r="D26" s="11" t="n">
        <f aca="false">SUM(D27:D27)</f>
        <v>0</v>
      </c>
      <c r="E26" s="11" t="n">
        <f aca="false">SUM(E27:E27)</f>
        <v>0</v>
      </c>
      <c r="F26" s="11" t="n">
        <f aca="false">SUM(F27:F27)</f>
        <v>36.3</v>
      </c>
      <c r="G26" s="11" t="n">
        <f aca="false">SUM(G27:G27)</f>
        <v>36.3</v>
      </c>
      <c r="H26" s="11" t="n">
        <f aca="false">SUM(H27:H27)</f>
        <v>0</v>
      </c>
      <c r="I26" s="11" t="n">
        <f aca="false">SUM(I27:I27)</f>
        <v>0</v>
      </c>
      <c r="J26" s="11" t="n">
        <f aca="false">SUM(J27:J27)</f>
        <v>36.3</v>
      </c>
      <c r="K26" s="16" t="n">
        <f aca="false">G26/C26*100</f>
        <v>100</v>
      </c>
      <c r="L26" s="16"/>
      <c r="M26" s="16"/>
      <c r="N26" s="16" t="n">
        <f aca="false">J26/F26*100</f>
        <v>100</v>
      </c>
    </row>
    <row r="27" customFormat="false" ht="45.6" hidden="false" customHeight="true" outlineLevel="0" collapsed="false">
      <c r="A27" s="19"/>
      <c r="B27" s="14" t="s">
        <v>33</v>
      </c>
      <c r="C27" s="15" t="n">
        <f aca="false">D27+E27+F27</f>
        <v>36.3</v>
      </c>
      <c r="D27" s="20"/>
      <c r="E27" s="20"/>
      <c r="F27" s="20" t="n">
        <v>36.3</v>
      </c>
      <c r="G27" s="15" t="n">
        <f aca="false">H27+I27+J27</f>
        <v>36.3</v>
      </c>
      <c r="H27" s="20"/>
      <c r="I27" s="20"/>
      <c r="J27" s="20" t="n">
        <v>36.3</v>
      </c>
      <c r="K27" s="16" t="n">
        <f aca="false">G27/C27*100</f>
        <v>100</v>
      </c>
      <c r="L27" s="16"/>
      <c r="M27" s="16"/>
      <c r="N27" s="16" t="n">
        <f aca="false">J27/F27*100</f>
        <v>100</v>
      </c>
    </row>
    <row r="28" customFormat="false" ht="89.65" hidden="false" customHeight="true" outlineLevel="0" collapsed="false">
      <c r="A28" s="17" t="s">
        <v>34</v>
      </c>
      <c r="B28" s="17"/>
      <c r="C28" s="11" t="n">
        <f aca="false">C29+C30</f>
        <v>1817.28</v>
      </c>
      <c r="D28" s="11" t="n">
        <f aca="false">D29+D30</f>
        <v>1721.2</v>
      </c>
      <c r="E28" s="11" t="n">
        <f aca="false">E29+E30</f>
        <v>0</v>
      </c>
      <c r="F28" s="11" t="n">
        <f aca="false">F29+F30</f>
        <v>96.08</v>
      </c>
      <c r="G28" s="11" t="n">
        <f aca="false">G29+G30</f>
        <v>1817.28</v>
      </c>
      <c r="H28" s="11" t="n">
        <f aca="false">H29+H30</f>
        <v>1721.2</v>
      </c>
      <c r="I28" s="11" t="n">
        <f aca="false">I29+I30</f>
        <v>0</v>
      </c>
      <c r="J28" s="11" t="n">
        <f aca="false">J29+J30</f>
        <v>96.08</v>
      </c>
      <c r="K28" s="16" t="n">
        <f aca="false">G28/C28*100</f>
        <v>100</v>
      </c>
      <c r="L28" s="16" t="n">
        <f aca="false">H28/D28*100</f>
        <v>100</v>
      </c>
      <c r="M28" s="16" t="n">
        <v>0</v>
      </c>
      <c r="N28" s="16" t="n">
        <f aca="false">J28/F28*100</f>
        <v>100</v>
      </c>
    </row>
    <row r="29" customFormat="false" ht="145.5" hidden="false" customHeight="true" outlineLevel="0" collapsed="false">
      <c r="A29" s="19"/>
      <c r="B29" s="14" t="s">
        <v>35</v>
      </c>
      <c r="C29" s="15" t="n">
        <f aca="false">D29+E29+F29</f>
        <v>608.58</v>
      </c>
      <c r="D29" s="20" t="n">
        <v>579.6</v>
      </c>
      <c r="E29" s="20" t="n">
        <v>0</v>
      </c>
      <c r="F29" s="20" t="n">
        <v>28.98</v>
      </c>
      <c r="G29" s="15" t="n">
        <f aca="false">H29+I29+J29</f>
        <v>608.58</v>
      </c>
      <c r="H29" s="20" t="n">
        <v>579.6</v>
      </c>
      <c r="I29" s="20" t="n">
        <v>0</v>
      </c>
      <c r="J29" s="20" t="n">
        <v>28.98</v>
      </c>
      <c r="K29" s="16" t="n">
        <f aca="false">G29/C29*100</f>
        <v>100</v>
      </c>
      <c r="L29" s="16" t="n">
        <f aca="false">H29/D29*100</f>
        <v>100</v>
      </c>
      <c r="M29" s="16" t="n">
        <v>0</v>
      </c>
      <c r="N29" s="16" t="n">
        <f aca="false">J29/F29*100</f>
        <v>100</v>
      </c>
    </row>
    <row r="30" customFormat="false" ht="155.2" hidden="false" customHeight="true" outlineLevel="0" collapsed="false">
      <c r="A30" s="19"/>
      <c r="B30" s="14" t="s">
        <v>36</v>
      </c>
      <c r="C30" s="15" t="n">
        <f aca="false">D30+E30+F30</f>
        <v>1208.7</v>
      </c>
      <c r="D30" s="20" t="n">
        <v>1141.6</v>
      </c>
      <c r="E30" s="20" t="n">
        <v>0</v>
      </c>
      <c r="F30" s="20" t="n">
        <v>67.1</v>
      </c>
      <c r="G30" s="15" t="n">
        <f aca="false">H30+I30+J30</f>
        <v>1208.7</v>
      </c>
      <c r="H30" s="20" t="n">
        <v>1141.6</v>
      </c>
      <c r="I30" s="20" t="n">
        <v>0</v>
      </c>
      <c r="J30" s="20" t="n">
        <v>67.1</v>
      </c>
      <c r="K30" s="16" t="n">
        <f aca="false">G30/C30*100</f>
        <v>100</v>
      </c>
      <c r="L30" s="16" t="n">
        <f aca="false">H30/D30*100</f>
        <v>100</v>
      </c>
      <c r="M30" s="16" t="n">
        <v>0</v>
      </c>
      <c r="N30" s="16" t="n">
        <f aca="false">J30/F30*100</f>
        <v>100</v>
      </c>
    </row>
    <row r="31" customFormat="false" ht="89.65" hidden="false" customHeight="true" outlineLevel="0" collapsed="false">
      <c r="A31" s="17" t="s">
        <v>37</v>
      </c>
      <c r="B31" s="17"/>
      <c r="C31" s="11" t="n">
        <f aca="false">SUM(C32)</f>
        <v>206.3</v>
      </c>
      <c r="D31" s="11" t="n">
        <f aca="false">SUM(D32)</f>
        <v>88</v>
      </c>
      <c r="E31" s="11" t="n">
        <f aca="false">SUM(E32)</f>
        <v>0</v>
      </c>
      <c r="F31" s="11" t="n">
        <f aca="false">SUM(F32)</f>
        <v>118.3</v>
      </c>
      <c r="G31" s="11" t="n">
        <f aca="false">SUM(G32)</f>
        <v>206.3</v>
      </c>
      <c r="H31" s="11" t="n">
        <f aca="false">SUM(H32)</f>
        <v>88</v>
      </c>
      <c r="I31" s="11" t="n">
        <f aca="false">SUM(I32)</f>
        <v>0</v>
      </c>
      <c r="J31" s="11" t="n">
        <f aca="false">SUM(J32)</f>
        <v>118.3</v>
      </c>
      <c r="K31" s="16" t="n">
        <f aca="false">G31/C31*100</f>
        <v>100</v>
      </c>
      <c r="L31" s="16"/>
      <c r="M31" s="16"/>
      <c r="N31" s="16" t="n">
        <f aca="false">J31/F31*100</f>
        <v>100</v>
      </c>
    </row>
    <row r="32" customFormat="false" ht="145.5" hidden="false" customHeight="true" outlineLevel="0" collapsed="false">
      <c r="A32" s="19"/>
      <c r="B32" s="14" t="s">
        <v>38</v>
      </c>
      <c r="C32" s="15" t="n">
        <f aca="false">D32+E32+F32</f>
        <v>206.3</v>
      </c>
      <c r="D32" s="20" t="n">
        <v>88</v>
      </c>
      <c r="E32" s="20" t="n">
        <v>0</v>
      </c>
      <c r="F32" s="20" t="n">
        <v>118.3</v>
      </c>
      <c r="G32" s="15" t="n">
        <f aca="false">H32+I32+J32</f>
        <v>206.3</v>
      </c>
      <c r="H32" s="20" t="n">
        <v>88</v>
      </c>
      <c r="I32" s="20" t="n">
        <v>0</v>
      </c>
      <c r="J32" s="20" t="n">
        <v>118.3</v>
      </c>
      <c r="K32" s="16" t="n">
        <f aca="false">G32/C32*100</f>
        <v>100</v>
      </c>
      <c r="L32" s="16"/>
      <c r="M32" s="16"/>
      <c r="N32" s="16" t="n">
        <f aca="false">J32/F32*100</f>
        <v>100</v>
      </c>
    </row>
    <row r="33" customFormat="false" ht="31.5" hidden="false" customHeight="true" outlineLevel="0" collapsed="false">
      <c r="A33" s="17" t="s">
        <v>39</v>
      </c>
      <c r="B33" s="17"/>
      <c r="C33" s="11" t="n">
        <f aca="false">C10+C16+C22+C26+C28+C31</f>
        <v>31118.08</v>
      </c>
      <c r="D33" s="11" t="n">
        <f aca="false">D10+D16+D22+D26+D28+D31</f>
        <v>22843.7</v>
      </c>
      <c r="E33" s="11" t="n">
        <f aca="false">E10+E16+E22+E26+E28+E31</f>
        <v>1214.3</v>
      </c>
      <c r="F33" s="11" t="n">
        <f aca="false">F10+F16+F22+F26+F28+F31</f>
        <v>7060.08</v>
      </c>
      <c r="G33" s="11" t="n">
        <f aca="false">G10+G16+G22+G26+G28+G31</f>
        <v>29599.58</v>
      </c>
      <c r="H33" s="11" t="n">
        <f aca="false">H10+H16+H22+H26+H28+H31</f>
        <v>22822.5</v>
      </c>
      <c r="I33" s="11" t="n">
        <f aca="false">I10+I16+I22+I26+I28+I31</f>
        <v>1214.3</v>
      </c>
      <c r="J33" s="11" t="n">
        <f aca="false">J10+J16+J22+J26+J28+J31</f>
        <v>5562.78</v>
      </c>
      <c r="K33" s="16" t="n">
        <f aca="false">G33/C33*100</f>
        <v>95.1202002180083</v>
      </c>
      <c r="L33" s="16" t="n">
        <f aca="false">H33/D33*100</f>
        <v>99.907195419306</v>
      </c>
      <c r="M33" s="16" t="n">
        <f aca="false">I33/E33*100</f>
        <v>100</v>
      </c>
      <c r="N33" s="16" t="n">
        <f aca="false">J33/F33*100</f>
        <v>78.7920250195465</v>
      </c>
    </row>
    <row r="34" customFormat="false" ht="15" hidden="false" customHeight="false" outlineLevel="0" collapsed="false">
      <c r="A34" s="0"/>
    </row>
    <row r="35" customFormat="false" ht="15" hidden="false" customHeight="false" outlineLevel="0" collapsed="false">
      <c r="A35" s="0"/>
    </row>
    <row r="36" customFormat="false" ht="12.8" hidden="false" customHeight="false" outlineLevel="0" collapsed="false">
      <c r="A36" s="21" t="s">
        <v>40</v>
      </c>
    </row>
  </sheetData>
  <mergeCells count="15">
    <mergeCell ref="A1:N1"/>
    <mergeCell ref="A2:N2"/>
    <mergeCell ref="A3:N3"/>
    <mergeCell ref="A4:N4"/>
    <mergeCell ref="A6:A8"/>
    <mergeCell ref="B6:B8"/>
    <mergeCell ref="C6:F6"/>
    <mergeCell ref="G6:J6"/>
    <mergeCell ref="K6:N6"/>
    <mergeCell ref="C7:C8"/>
    <mergeCell ref="D7:F7"/>
    <mergeCell ref="G7:G8"/>
    <mergeCell ref="H7:J7"/>
    <mergeCell ref="K7:K8"/>
    <mergeCell ref="L7:N7"/>
  </mergeCells>
  <printOptions headings="false" gridLines="false" gridLinesSet="true" horizontalCentered="false" verticalCentered="false"/>
  <pageMargins left="0.708333333333333" right="0.708333333333333" top="0.747916666666667" bottom="0.315277777777778" header="0.511805555555555" footer="0.511805555555555"/>
  <pageSetup paperSize="9" scale="100" firstPageNumber="0" fitToWidth="1" fitToHeight="6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5773</TotalTime>
  <Application>LibreOffice/4.3.2.2$Windows_x86 LibreOffice_project/edfb5295ba211bd31ad47d0bad0118690f76407d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ru-RU</dc:language>
  <cp:lastPrinted>2016-07-28T16:39:26Z</cp:lastPrinted>
  <dcterms:modified xsi:type="dcterms:W3CDTF">2017-02-16T16:12:10Z</dcterms:modified>
  <cp:revision>12</cp:revision>
</cp:coreProperties>
</file>