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1" firstSheet="0" activeTab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<sst xmlns="http://schemas.openxmlformats.org/spreadsheetml/2006/main" count="98" uniqueCount="59">
  <si>
    <t>ОТЧЕТ</t>
  </si>
  <si>
    <t>о реализации мероприятий муниципальных программ Волошовского сельского поселения</t>
  </si>
  <si>
    <t>"Устойчивое развитие территории Волошовского сельского поселения"</t>
  </si>
  <si>
    <t>За 2019 год</t>
  </si>
  <si>
    <t>№ п/п</t>
  </si>
  <si>
    <t>Наименование программы, подпрограммы и мероприятий, входящих в план мероприятий программы (подпрограммы)</t>
  </si>
  <si>
    <t>Соисполнитель / участник мероприятия</t>
  </si>
  <si>
    <t>Объем финансирования  План на 2019 год (тыс.руб.)</t>
  </si>
  <si>
    <t>Объем финансирования Факт за 2019 год (тыс.руб.)</t>
  </si>
  <si>
    <t>Выполнено на отчетную дату нарастающим итогом</t>
  </si>
  <si>
    <t>Результат выполнения / причины не выполнения</t>
  </si>
  <si>
    <t>Степень соответствия запланированному уровню затрат и эффективности использования средств местного бюджета и иных источников ресурсного обеспечения муниципальной программы (%) Уф=Фф/Фп*100%</t>
  </si>
  <si>
    <t>Всего</t>
  </si>
  <si>
    <t>В том числе:</t>
  </si>
  <si>
    <t>Федеральный бюджет</t>
  </si>
  <si>
    <t>Областной бюджет Ленинградской области</t>
  </si>
  <si>
    <t>Местный бюджет</t>
  </si>
  <si>
    <t>Прочие источники</t>
  </si>
  <si>
    <t>Бюджет Лужского муниципального района</t>
  </si>
  <si>
    <t>Муниципальная программа «Устойчивое развитие территории Волошовского сельского поселения»</t>
  </si>
  <si>
    <t>1.1</t>
  </si>
  <si>
    <t>Подпрограмма 1 «Развитие культуры, физической культуры и спорта в Волошовском сельском поселении Лужского муниципального района»</t>
  </si>
  <si>
    <t>Содержание муниципальных казенных учреждений культуры Волошовского сельского поселения</t>
  </si>
  <si>
    <t>КДЦ «Селяночка»</t>
  </si>
  <si>
    <t>Мероприятие выполнено</t>
  </si>
  <si>
    <t>Обеспечение выплат стимулирующего характера работникам муниципальных учреждений культуры</t>
  </si>
  <si>
    <t>Мероприятие выполнено </t>
  </si>
  <si>
    <t>Содержание муниципальных казенных библиотек Волошовского сельского поселения</t>
  </si>
  <si>
    <t>1.2</t>
  </si>
  <si>
    <t>Подпрограмма 2 «Обеспечение устойчивого функционирования жилищно-коммунального хозяйства в Волошовском сельском поселении Лужского муниципального района»</t>
  </si>
  <si>
    <t>Расходы на мероприятия по повышению надежности и энергетической эффективности в системах теплоснабжения</t>
  </si>
  <si>
    <t>Администрация Волошовского сельского поселения</t>
  </si>
  <si>
    <t>Мероприятие выполнено / экономия в связи с отсутствием необходимости в расходах по данной статье</t>
  </si>
  <si>
    <t>Расходы на мероприятия по подготовке объектов теплоснабжения к отопительному сезону на территории поселения</t>
  </si>
  <si>
    <t>Мероприятия по учету и обслуживанию уличного освещения поселения</t>
  </si>
  <si>
    <t>Организация и содержание мест захоронения.</t>
  </si>
  <si>
    <t>Расходы на прочие мероприятия по благоустройству поселений</t>
  </si>
  <si>
    <t>Мероприятие выполнено / экономия потребления электроэнергии по уличному освещению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</si>
  <si>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</si>
  <si>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Расходы на прочие мероприятия в области жилищно-коммунального хозяйства</t>
  </si>
  <si>
    <t>1.3</t>
  </si>
  <si>
    <t>Подпрограмма 3 «Развитие автомобильных дорог в Волошовском сельском поселении Лужского муниципального района»</t>
  </si>
  <si>
    <t>Обслуживание и содержание автомобильных дорог местного значения</t>
  </si>
  <si>
    <t>Мероприятие выполнено / не исполнено по причине сезонности работ и в связи с отсутствием необходимости в расходах по данной статье</t>
  </si>
  <si>
    <t>Капитальный ремонт и ремонт автомобильных дорог общего пользования местного значения</t>
  </si>
  <si>
    <t>Расходы на мероприятия по капитальному ремонту и ремонту дворовых территорий многоквартирных домов, проездов к дворовым территориям многоквартирных домов населенных пунктов</t>
  </si>
  <si>
    <t>1.4</t>
  </si>
  <si>
    <t>Подпрограмма 4 «Безопасность Волошовского сельского поселения Лужского муниципального района»</t>
  </si>
  <si>
    <t>Предупреждение и ликваидация последствий чрезвычайных ситуаций и стихийных бедствий.</t>
  </si>
  <si>
    <t>Укрепление пожарной безопасности на территории поселения</t>
  </si>
  <si>
    <t>1.5</t>
  </si>
  <si>
    <t>Подпрограмма 5 «Развитие части территорий Волошовского сельского поселения Лужского муниципального района»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</si>
  <si>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</si>
  <si>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</si>
  <si>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>1.6</t>
  </si>
  <si>
    <t>Подпрограмма 6 «Борьба с борщевиком Сосновского на территории Волошовского сельского поселения на 2016-2020 годы»</t>
  </si>
  <si>
    <t>Расходы на обеспечение участия в государственной программе Ленинградской области «Борьба с борщевиком Сосновского на территории Ленинградской области»</t>
  </si>
  <si>
    <t>Мероприятие выполнено / экономия средст по результатам проведенных конкурсных процедур</t>
  </si>
  <si>
    <t>Исполнитель: Максимова О.В.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</si>
</sst>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"/>
    <numFmt numFmtId="166" formatCode="DD/MM/YY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imes New Roman"/>
      <family val="1"/>
      <charset val="204"/>
    </font>
    <font>
      <b val="true"/>
      <sz val="15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9" fillId="3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4" borderId="2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E35"/>
  <sheetViews>
    <sheetView windowProtection="false"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U32" activeCellId="0" sqref="U32"/>
    </sheetView>
  </sheetViews>
  <sheetFormatPr defaultRowHeight="15"/>
  <cols>
    <col collapsed="false" hidden="false" max="1" min="1" style="0" width="7.56632653061225"/>
    <col collapsed="false" hidden="false" max="2" min="2" style="1" width="15.4234693877551"/>
    <col collapsed="false" hidden="false" max="4" min="3" style="1" width="16.4234693877551"/>
    <col collapsed="false" hidden="false" max="5" min="5" style="1" width="10.1428571428571"/>
    <col collapsed="false" hidden="false" max="6" min="6" style="1" width="9.85204081632653"/>
    <col collapsed="false" hidden="false" max="7" min="7" style="1" width="9.5765306122449"/>
    <col collapsed="false" hidden="false" max="8" min="8" style="1" width="9.85204081632653"/>
    <col collapsed="false" hidden="false" max="9" min="9" style="1" width="10.9948979591837"/>
    <col collapsed="false" hidden="false" max="10" min="10" style="1" width="10.4234693877551"/>
    <col collapsed="false" hidden="false" max="11" min="11" style="1" width="10"/>
    <col collapsed="false" hidden="false" max="13" min="12" style="1" width="8.70918367346939"/>
    <col collapsed="false" hidden="false" max="14" min="14" style="1" width="8.4234693877551"/>
    <col collapsed="false" hidden="false" max="15" min="15" style="1" width="10.4234693877551"/>
    <col collapsed="false" hidden="false" max="16" min="16" style="1" width="10"/>
    <col collapsed="false" hidden="false" max="18" min="17" style="1" width="8.70918367346939"/>
    <col collapsed="false" hidden="false" max="19" min="19" style="1" width="8.4234693877551"/>
    <col collapsed="false" hidden="false" max="20" min="20" style="1" width="27.5765306122449"/>
    <col collapsed="false" hidden="false" max="21" min="21" style="1" width="15.4234693877551"/>
    <col collapsed="false" hidden="false" max="1025" min="22" style="1" width="11.8622448979592"/>
  </cols>
  <sheetData>
    <row r="1" customFormat="false" ht="18.5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0"/>
      <c r="W1" s="0"/>
      <c r="X1" s="0"/>
      <c r="Y1" s="0"/>
      <c r="Z1" s="0"/>
      <c r="AA1" s="0"/>
      <c r="AB1" s="0"/>
      <c r="AC1" s="0"/>
      <c r="AD1" s="0"/>
      <c r="AE1" s="0"/>
    </row>
    <row r="2" customFormat="false" ht="19.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0"/>
      <c r="W2" s="0"/>
      <c r="X2" s="0"/>
      <c r="Y2" s="0"/>
      <c r="Z2" s="0"/>
      <c r="AA2" s="0"/>
      <c r="AB2" s="0"/>
      <c r="AC2" s="0"/>
      <c r="AD2" s="0"/>
      <c r="AE2" s="0"/>
    </row>
    <row r="3" customFormat="false" ht="18.5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0"/>
      <c r="W3" s="0"/>
      <c r="X3" s="0"/>
      <c r="Y3" s="0"/>
      <c r="Z3" s="0"/>
      <c r="AA3" s="0"/>
      <c r="AB3" s="0"/>
      <c r="AC3" s="0"/>
      <c r="AD3" s="0"/>
      <c r="AE3" s="0"/>
    </row>
    <row r="4" customFormat="false" ht="18.5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0"/>
      <c r="W4" s="0"/>
      <c r="X4" s="0"/>
      <c r="Y4" s="0"/>
      <c r="Z4" s="0"/>
      <c r="AA4" s="0"/>
      <c r="AB4" s="0"/>
      <c r="AC4" s="0"/>
      <c r="AD4" s="0"/>
      <c r="AE4" s="0"/>
    </row>
    <row r="5" customFormat="false" ht="15" hidden="false" customHeight="false" outlineLevel="0" collapsed="false"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3"/>
      <c r="O5" s="0"/>
      <c r="P5" s="0"/>
      <c r="Q5" s="0"/>
      <c r="R5" s="0"/>
      <c r="S5" s="3"/>
      <c r="T5" s="3"/>
      <c r="U5" s="0"/>
      <c r="V5" s="0"/>
      <c r="W5" s="0"/>
      <c r="X5" s="0"/>
      <c r="Y5" s="0"/>
      <c r="Z5" s="0"/>
      <c r="AA5" s="0"/>
      <c r="AB5" s="0"/>
      <c r="AC5" s="0"/>
      <c r="AD5" s="0"/>
      <c r="AE5" s="0"/>
    </row>
    <row r="6" customFormat="false" ht="78" hidden="false" customHeight="true" outlineLevel="0" collapsed="false">
      <c r="A6" s="4" t="s">
        <v>4</v>
      </c>
      <c r="B6" s="5" t="s">
        <v>5</v>
      </c>
      <c r="C6" s="5"/>
      <c r="D6" s="5" t="s">
        <v>6</v>
      </c>
      <c r="E6" s="6" t="s">
        <v>7</v>
      </c>
      <c r="F6" s="6"/>
      <c r="G6" s="6"/>
      <c r="H6" s="6"/>
      <c r="I6" s="6"/>
      <c r="J6" s="6" t="s">
        <v>8</v>
      </c>
      <c r="K6" s="6"/>
      <c r="L6" s="6"/>
      <c r="M6" s="6"/>
      <c r="N6" s="6"/>
      <c r="O6" s="6" t="s">
        <v>9</v>
      </c>
      <c r="P6" s="6"/>
      <c r="Q6" s="6"/>
      <c r="R6" s="6"/>
      <c r="S6" s="6"/>
      <c r="T6" s="5" t="s">
        <v>10</v>
      </c>
      <c r="U6" s="7" t="s">
        <v>11</v>
      </c>
      <c r="V6" s="8"/>
      <c r="W6" s="8"/>
      <c r="X6" s="8"/>
      <c r="Y6" s="8"/>
      <c r="Z6" s="8"/>
      <c r="AA6" s="8"/>
      <c r="AB6" s="8"/>
      <c r="AC6" s="8"/>
      <c r="AD6" s="8"/>
      <c r="AE6" s="8"/>
    </row>
    <row r="7" customFormat="false" ht="11.25" hidden="false" customHeight="true" outlineLevel="0" collapsed="false">
      <c r="A7" s="4"/>
      <c r="B7" s="5"/>
      <c r="C7" s="5"/>
      <c r="D7" s="5"/>
      <c r="E7" s="9" t="s">
        <v>12</v>
      </c>
      <c r="F7" s="9" t="s">
        <v>13</v>
      </c>
      <c r="G7" s="9"/>
      <c r="H7" s="9"/>
      <c r="I7" s="9"/>
      <c r="J7" s="9" t="s">
        <v>12</v>
      </c>
      <c r="K7" s="9" t="s">
        <v>13</v>
      </c>
      <c r="L7" s="9"/>
      <c r="M7" s="9"/>
      <c r="N7" s="9"/>
      <c r="O7" s="9" t="s">
        <v>12</v>
      </c>
      <c r="P7" s="9" t="s">
        <v>13</v>
      </c>
      <c r="Q7" s="9"/>
      <c r="R7" s="9"/>
      <c r="S7" s="9"/>
      <c r="T7" s="5"/>
      <c r="U7" s="7"/>
      <c r="V7" s="8"/>
      <c r="W7" s="8"/>
      <c r="X7" s="8"/>
      <c r="Y7" s="8"/>
      <c r="Z7" s="8"/>
      <c r="AA7" s="8"/>
      <c r="AB7" s="8"/>
      <c r="AC7" s="8"/>
      <c r="AD7" s="8"/>
      <c r="AE7" s="8"/>
    </row>
    <row r="8" customFormat="false" ht="53.7" hidden="false" customHeight="false" outlineLevel="0" collapsed="false">
      <c r="A8" s="4"/>
      <c r="B8" s="5"/>
      <c r="C8" s="5"/>
      <c r="D8" s="5"/>
      <c r="E8" s="5"/>
      <c r="F8" s="9" t="s">
        <v>14</v>
      </c>
      <c r="G8" s="9" t="s">
        <v>15</v>
      </c>
      <c r="H8" s="9" t="s">
        <v>16</v>
      </c>
      <c r="I8" s="9" t="s">
        <v>17</v>
      </c>
      <c r="J8" s="9"/>
      <c r="K8" s="9" t="s">
        <v>14</v>
      </c>
      <c r="L8" s="9" t="s">
        <v>15</v>
      </c>
      <c r="M8" s="9" t="s">
        <v>16</v>
      </c>
      <c r="N8" s="9" t="s">
        <v>18</v>
      </c>
      <c r="O8" s="9"/>
      <c r="P8" s="9" t="s">
        <v>14</v>
      </c>
      <c r="Q8" s="9" t="s">
        <v>15</v>
      </c>
      <c r="R8" s="9" t="s">
        <v>16</v>
      </c>
      <c r="S8" s="9" t="s">
        <v>18</v>
      </c>
      <c r="T8" s="5"/>
      <c r="U8" s="7"/>
      <c r="V8" s="8"/>
      <c r="W8" s="8"/>
      <c r="X8" s="8"/>
      <c r="Y8" s="8"/>
      <c r="Z8" s="8"/>
      <c r="AA8" s="8"/>
      <c r="AB8" s="8"/>
      <c r="AC8" s="8"/>
      <c r="AD8" s="8"/>
      <c r="AE8" s="8"/>
    </row>
    <row r="9" customFormat="false" ht="15" hidden="false" customHeight="false" outlineLevel="0" collapsed="false">
      <c r="A9" s="10"/>
      <c r="B9" s="9" t="n">
        <v>1</v>
      </c>
      <c r="C9" s="9"/>
      <c r="D9" s="9" t="n">
        <v>2</v>
      </c>
      <c r="E9" s="9" t="n">
        <v>3</v>
      </c>
      <c r="F9" s="9" t="n">
        <v>4</v>
      </c>
      <c r="G9" s="9" t="n">
        <v>5</v>
      </c>
      <c r="H9" s="9" t="n">
        <v>6</v>
      </c>
      <c r="I9" s="9" t="n">
        <v>7</v>
      </c>
      <c r="J9" s="9" t="n">
        <v>8</v>
      </c>
      <c r="K9" s="9" t="n">
        <v>9</v>
      </c>
      <c r="L9" s="9" t="n">
        <v>10</v>
      </c>
      <c r="M9" s="9" t="n">
        <v>11</v>
      </c>
      <c r="N9" s="9" t="n">
        <v>12</v>
      </c>
      <c r="O9" s="9" t="n">
        <v>13</v>
      </c>
      <c r="P9" s="9" t="n">
        <v>14</v>
      </c>
      <c r="Q9" s="9" t="n">
        <v>15</v>
      </c>
      <c r="R9" s="9" t="n">
        <v>16</v>
      </c>
      <c r="S9" s="9" t="n">
        <v>17</v>
      </c>
      <c r="T9" s="9" t="n">
        <v>18</v>
      </c>
      <c r="U9" s="7" t="n">
        <v>19</v>
      </c>
      <c r="V9" s="8"/>
      <c r="W9" s="8"/>
      <c r="X9" s="8"/>
      <c r="Y9" s="8"/>
      <c r="Z9" s="8"/>
      <c r="AA9" s="8"/>
      <c r="AB9" s="8"/>
      <c r="AC9" s="8"/>
      <c r="AD9" s="8"/>
      <c r="AE9" s="8"/>
    </row>
    <row r="10" customFormat="false" ht="72" hidden="false" customHeight="true" outlineLevel="0" collapsed="false">
      <c r="A10" s="11" t="n">
        <v>1</v>
      </c>
      <c r="B10" s="12" t="s">
        <v>19</v>
      </c>
      <c r="C10" s="12"/>
      <c r="D10" s="13"/>
      <c r="E10" s="14" t="n">
        <f aca="false">SUM(F10:I10)</f>
        <v>16317.6</v>
      </c>
      <c r="F10" s="14" t="n">
        <f aca="false">F11+F15+F23+F27+F30+F33</f>
        <v>0</v>
      </c>
      <c r="G10" s="14" t="n">
        <f aca="false">G11+G15+G23+G27+G30+G33</f>
        <v>8501</v>
      </c>
      <c r="H10" s="14" t="n">
        <f aca="false">H11+H15+H23+H27+H30+H33</f>
        <v>7816.6</v>
      </c>
      <c r="I10" s="14" t="n">
        <f aca="false">I11+I15+I23+I27+I30+I33</f>
        <v>0</v>
      </c>
      <c r="J10" s="14" t="n">
        <f aca="false">SUM(K10:N10)</f>
        <v>9127.9</v>
      </c>
      <c r="K10" s="14" t="n">
        <f aca="false">K11+K15+K23+K27+K30+K33</f>
        <v>0</v>
      </c>
      <c r="L10" s="14" t="n">
        <f aca="false">L11+L15+L23+L27+L30+L33</f>
        <v>2456.2</v>
      </c>
      <c r="M10" s="14" t="n">
        <f aca="false">M11+M15+M23+M27+M30+M33</f>
        <v>6671.7</v>
      </c>
      <c r="N10" s="14" t="n">
        <f aca="false">N11+N15+N23+N27+N30+N33</f>
        <v>0</v>
      </c>
      <c r="O10" s="14" t="n">
        <f aca="false">SUM(P10:S10)</f>
        <v>9127.9</v>
      </c>
      <c r="P10" s="14" t="n">
        <f aca="false">P11+P15+P23+P27+P30+P33</f>
        <v>0</v>
      </c>
      <c r="Q10" s="14" t="n">
        <f aca="false">Q11+Q15+Q23+Q27+Q30+Q33</f>
        <v>2456.2</v>
      </c>
      <c r="R10" s="14" t="n">
        <f aca="false">R11+R15+R23+R27+R30+R33</f>
        <v>6671.7</v>
      </c>
      <c r="S10" s="14" t="n">
        <f aca="false">S11+S15+S23+S27+S30+S33</f>
        <v>0</v>
      </c>
      <c r="T10" s="14"/>
      <c r="U10" s="14" t="n">
        <f aca="false">J10/E10*100</f>
        <v>55.9389861254106</v>
      </c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customFormat="false" ht="99" hidden="false" customHeight="true" outlineLevel="0" collapsed="false">
      <c r="A11" s="15" t="s">
        <v>20</v>
      </c>
      <c r="B11" s="16" t="s">
        <v>21</v>
      </c>
      <c r="C11" s="16"/>
      <c r="D11" s="17"/>
      <c r="E11" s="18" t="n">
        <f aca="false">SUM(F11:I11)</f>
        <v>3437.4</v>
      </c>
      <c r="F11" s="18" t="n">
        <f aca="false">SUM(F12:F14)</f>
        <v>0</v>
      </c>
      <c r="G11" s="18" t="n">
        <f aca="false">SUM(G12:G14)</f>
        <v>692.7</v>
      </c>
      <c r="H11" s="18" t="n">
        <f aca="false">SUM(H12:H14)</f>
        <v>2744.7</v>
      </c>
      <c r="I11" s="18" t="n">
        <f aca="false">SUM(I12:I14)</f>
        <v>0</v>
      </c>
      <c r="J11" s="18" t="n">
        <f aca="false">SUM(K11:N11)</f>
        <v>3437.4</v>
      </c>
      <c r="K11" s="18" t="n">
        <f aca="false">SUM(K12:K14)</f>
        <v>0</v>
      </c>
      <c r="L11" s="18" t="n">
        <f aca="false">SUM(L12:L14)</f>
        <v>692.7</v>
      </c>
      <c r="M11" s="18" t="n">
        <f aca="false">SUM(M12:M14)</f>
        <v>2744.7</v>
      </c>
      <c r="N11" s="18" t="n">
        <f aca="false">SUM(N12:N14)</f>
        <v>0</v>
      </c>
      <c r="O11" s="18" t="n">
        <f aca="false">SUM(P11:S11)</f>
        <v>3437.4</v>
      </c>
      <c r="P11" s="18" t="n">
        <f aca="false">SUM(P12:P14)</f>
        <v>0</v>
      </c>
      <c r="Q11" s="18" t="n">
        <f aca="false">SUM(Q12:Q14)</f>
        <v>692.7</v>
      </c>
      <c r="R11" s="18" t="n">
        <f aca="false">SUM(R12:R14)</f>
        <v>2744.7</v>
      </c>
      <c r="S11" s="18" t="n">
        <f aca="false">SUM(S12:S14)</f>
        <v>0</v>
      </c>
      <c r="T11" s="18"/>
      <c r="U11" s="18" t="n">
        <f aca="false">J11/E11*100</f>
        <v>100</v>
      </c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customFormat="false" ht="61.15" hidden="false" customHeight="true" outlineLevel="0" collapsed="false">
      <c r="A12" s="19"/>
      <c r="B12" s="20" t="s">
        <v>22</v>
      </c>
      <c r="C12" s="20"/>
      <c r="D12" s="21" t="s">
        <v>23</v>
      </c>
      <c r="E12" s="22" t="n">
        <f aca="false">SUM(F12:I12)</f>
        <v>1648</v>
      </c>
      <c r="F12" s="23" t="n">
        <v>0</v>
      </c>
      <c r="G12" s="23" t="n">
        <v>0</v>
      </c>
      <c r="H12" s="23" t="n">
        <v>1648</v>
      </c>
      <c r="I12" s="23" t="n">
        <v>0</v>
      </c>
      <c r="J12" s="22" t="n">
        <f aca="false">SUM(K12:N12)</f>
        <v>1648</v>
      </c>
      <c r="K12" s="23" t="n">
        <v>0</v>
      </c>
      <c r="L12" s="23" t="n">
        <v>0</v>
      </c>
      <c r="M12" s="23" t="n">
        <v>1648</v>
      </c>
      <c r="N12" s="23" t="n">
        <v>0</v>
      </c>
      <c r="O12" s="22" t="n">
        <f aca="false">SUM(P12:S12)</f>
        <v>1648</v>
      </c>
      <c r="P12" s="23" t="n">
        <v>0</v>
      </c>
      <c r="Q12" s="23" t="n">
        <v>0</v>
      </c>
      <c r="R12" s="23" t="n">
        <v>1648</v>
      </c>
      <c r="S12" s="23" t="n">
        <v>0</v>
      </c>
      <c r="T12" s="23" t="s">
        <v>24</v>
      </c>
      <c r="U12" s="22" t="n">
        <f aca="false">SUM(V12:Y12)</f>
        <v>0</v>
      </c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customFormat="false" ht="132" hidden="false" customHeight="true" outlineLevel="0" collapsed="false">
      <c r="A13" s="19"/>
      <c r="B13" s="20" t="s">
        <v>25</v>
      </c>
      <c r="C13" s="20"/>
      <c r="D13" s="21" t="s">
        <v>23</v>
      </c>
      <c r="E13" s="22" t="n">
        <f aca="false">SUM(F13:I13)</f>
        <v>1422.2</v>
      </c>
      <c r="F13" s="23" t="n">
        <v>0</v>
      </c>
      <c r="G13" s="23" t="n">
        <v>692.7</v>
      </c>
      <c r="H13" s="23" t="n">
        <v>729.5</v>
      </c>
      <c r="I13" s="23" t="n">
        <v>0</v>
      </c>
      <c r="J13" s="22" t="n">
        <f aca="false">SUM(K13:N13)</f>
        <v>1422.2</v>
      </c>
      <c r="K13" s="23" t="n">
        <v>0</v>
      </c>
      <c r="L13" s="23" t="n">
        <v>692.7</v>
      </c>
      <c r="M13" s="23" t="n">
        <v>729.5</v>
      </c>
      <c r="N13" s="23" t="n">
        <v>0</v>
      </c>
      <c r="O13" s="22" t="n">
        <f aca="false">SUM(P13:S13)</f>
        <v>1422.2</v>
      </c>
      <c r="P13" s="23" t="n">
        <v>0</v>
      </c>
      <c r="Q13" s="23" t="n">
        <v>692.7</v>
      </c>
      <c r="R13" s="23" t="n">
        <v>729.5</v>
      </c>
      <c r="S13" s="23" t="n">
        <v>0</v>
      </c>
      <c r="T13" s="23" t="s">
        <v>26</v>
      </c>
      <c r="U13" s="22" t="n">
        <f aca="false">SUM(V13:Y13)</f>
        <v>0</v>
      </c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customFormat="false" ht="65.25" hidden="false" customHeight="true" outlineLevel="0" collapsed="false">
      <c r="A14" s="19"/>
      <c r="B14" s="20" t="s">
        <v>27</v>
      </c>
      <c r="C14" s="20"/>
      <c r="D14" s="21" t="s">
        <v>23</v>
      </c>
      <c r="E14" s="22" t="n">
        <f aca="false">SUM(F14:I14)</f>
        <v>367.2</v>
      </c>
      <c r="F14" s="23" t="n">
        <v>0</v>
      </c>
      <c r="G14" s="23" t="n">
        <v>0</v>
      </c>
      <c r="H14" s="23" t="n">
        <v>367.2</v>
      </c>
      <c r="I14" s="23" t="n">
        <v>0</v>
      </c>
      <c r="J14" s="22" t="n">
        <f aca="false">SUM(K14:N14)</f>
        <v>367.2</v>
      </c>
      <c r="K14" s="23" t="n">
        <v>0</v>
      </c>
      <c r="L14" s="23" t="n">
        <v>0</v>
      </c>
      <c r="M14" s="23" t="n">
        <v>367.2</v>
      </c>
      <c r="N14" s="23" t="n">
        <v>0</v>
      </c>
      <c r="O14" s="22" t="n">
        <f aca="false">SUM(P14:S14)</f>
        <v>367.2</v>
      </c>
      <c r="P14" s="23" t="n">
        <v>0</v>
      </c>
      <c r="Q14" s="23" t="n">
        <v>0</v>
      </c>
      <c r="R14" s="23" t="n">
        <v>367.2</v>
      </c>
      <c r="S14" s="23" t="n">
        <v>0</v>
      </c>
      <c r="T14" s="23" t="s">
        <v>24</v>
      </c>
      <c r="U14" s="22" t="n">
        <f aca="false">SUM(V14:Y14)</f>
        <v>0</v>
      </c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customFormat="false" ht="117.2" hidden="false" customHeight="true" outlineLevel="0" collapsed="false">
      <c r="A15" s="24" t="s">
        <v>28</v>
      </c>
      <c r="B15" s="16" t="s">
        <v>29</v>
      </c>
      <c r="C15" s="16"/>
      <c r="D15" s="25"/>
      <c r="E15" s="18" t="n">
        <f aca="false">SUM(F15:I15)</f>
        <v>8230.7</v>
      </c>
      <c r="F15" s="18" t="n">
        <f aca="false">SUM(F18:F21)</f>
        <v>0</v>
      </c>
      <c r="G15" s="18" t="n">
        <f aca="false">SUM(G16:G21)</f>
        <v>5978.7</v>
      </c>
      <c r="H15" s="18" t="n">
        <f aca="false">SUM(H16:H22)</f>
        <v>2252</v>
      </c>
      <c r="I15" s="18" t="n">
        <f aca="false">SUM(I18:I21)</f>
        <v>0</v>
      </c>
      <c r="J15" s="18" t="n">
        <f aca="false">SUM(K15:N15)</f>
        <v>1870.9</v>
      </c>
      <c r="K15" s="18" t="n">
        <f aca="false">SUM(K18:K21)</f>
        <v>0</v>
      </c>
      <c r="L15" s="18" t="n">
        <f aca="false">SUM(L18:L21)</f>
        <v>0</v>
      </c>
      <c r="M15" s="18" t="n">
        <f aca="false">SUM(M16:M22)</f>
        <v>1870.9</v>
      </c>
      <c r="N15" s="18" t="n">
        <f aca="false">SUM(N18:N21)</f>
        <v>0</v>
      </c>
      <c r="O15" s="18" t="n">
        <f aca="false">SUM(P15:S15)</f>
        <v>1870.9</v>
      </c>
      <c r="P15" s="18" t="n">
        <f aca="false">SUM(P18:P21)</f>
        <v>0</v>
      </c>
      <c r="Q15" s="18" t="n">
        <f aca="false">SUM(Q18:Q21)</f>
        <v>0</v>
      </c>
      <c r="R15" s="18" t="n">
        <f aca="false">SUM(R16:R22)</f>
        <v>1870.9</v>
      </c>
      <c r="S15" s="18" t="n">
        <f aca="false">SUM(S18:S21)</f>
        <v>0</v>
      </c>
      <c r="T15" s="18"/>
      <c r="U15" s="18" t="n">
        <f aca="false">J15/E15*100</f>
        <v>22.7307519409042</v>
      </c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customFormat="false" ht="117.2" hidden="false" customHeight="true" outlineLevel="0" collapsed="false">
      <c r="A16" s="26"/>
      <c r="B16" s="27" t="s">
        <v>30</v>
      </c>
      <c r="C16" s="27"/>
      <c r="D16" s="21" t="s">
        <v>31</v>
      </c>
      <c r="E16" s="22" t="n">
        <f aca="false">SUM(F16:I16)</f>
        <v>6293.4</v>
      </c>
      <c r="F16" s="23" t="n">
        <v>0</v>
      </c>
      <c r="G16" s="23" t="n">
        <v>5978.7</v>
      </c>
      <c r="H16" s="23" t="n">
        <v>314.7</v>
      </c>
      <c r="I16" s="23" t="n">
        <v>0</v>
      </c>
      <c r="J16" s="22" t="n">
        <f aca="false">SUM(K16:N16)</f>
        <v>0</v>
      </c>
      <c r="K16" s="23" t="n">
        <v>0</v>
      </c>
      <c r="L16" s="23" t="n">
        <v>0</v>
      </c>
      <c r="M16" s="23" t="n">
        <v>0</v>
      </c>
      <c r="N16" s="23" t="n">
        <v>0</v>
      </c>
      <c r="O16" s="22" t="n">
        <f aca="false">SUM(P16:S16)</f>
        <v>0</v>
      </c>
      <c r="P16" s="23" t="n">
        <v>0</v>
      </c>
      <c r="Q16" s="23" t="n">
        <v>0</v>
      </c>
      <c r="R16" s="23" t="n">
        <v>0</v>
      </c>
      <c r="S16" s="23" t="n">
        <v>0</v>
      </c>
      <c r="T16" s="23" t="s">
        <v>32</v>
      </c>
      <c r="U16" s="28" t="n">
        <f aca="false">J16/E16*100</f>
        <v>0</v>
      </c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customFormat="false" ht="117.2" hidden="false" customHeight="true" outlineLevel="0" collapsed="false">
      <c r="A17" s="26"/>
      <c r="B17" s="27" t="s">
        <v>33</v>
      </c>
      <c r="C17" s="27"/>
      <c r="D17" s="21" t="s">
        <v>31</v>
      </c>
      <c r="E17" s="22" t="n">
        <f aca="false">SUM(F17:I17)</f>
        <v>81.7</v>
      </c>
      <c r="F17" s="23" t="n">
        <v>0</v>
      </c>
      <c r="G17" s="23" t="n">
        <v>0</v>
      </c>
      <c r="H17" s="23" t="n">
        <v>81.7</v>
      </c>
      <c r="I17" s="23" t="n">
        <v>0</v>
      </c>
      <c r="J17" s="22" t="n">
        <f aca="false">SUM(K17:N17)</f>
        <v>81.7</v>
      </c>
      <c r="K17" s="23" t="n">
        <v>0</v>
      </c>
      <c r="L17" s="23" t="n">
        <v>0</v>
      </c>
      <c r="M17" s="23" t="n">
        <v>81.7</v>
      </c>
      <c r="N17" s="23" t="n">
        <v>0</v>
      </c>
      <c r="O17" s="22" t="n">
        <f aca="false">SUM(P17:S17)</f>
        <v>81.7</v>
      </c>
      <c r="P17" s="23" t="n">
        <v>0</v>
      </c>
      <c r="Q17" s="23" t="n">
        <v>0</v>
      </c>
      <c r="R17" s="23" t="n">
        <v>81.7</v>
      </c>
      <c r="S17" s="23" t="n">
        <v>0</v>
      </c>
      <c r="T17" s="23" t="s">
        <v>32</v>
      </c>
      <c r="U17" s="28" t="n">
        <f aca="false">J17/E17*100</f>
        <v>100</v>
      </c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customFormat="false" ht="82.5" hidden="false" customHeight="true" outlineLevel="0" collapsed="false">
      <c r="A18" s="19"/>
      <c r="B18" s="20" t="s">
        <v>34</v>
      </c>
      <c r="C18" s="20"/>
      <c r="D18" s="21" t="s">
        <v>31</v>
      </c>
      <c r="E18" s="22" t="n">
        <f aca="false">SUM(F18:I18)</f>
        <v>475.9</v>
      </c>
      <c r="F18" s="23" t="n">
        <v>0</v>
      </c>
      <c r="G18" s="23" t="n">
        <v>0</v>
      </c>
      <c r="H18" s="23" t="n">
        <v>475.9</v>
      </c>
      <c r="I18" s="23" t="n">
        <v>0</v>
      </c>
      <c r="J18" s="22" t="n">
        <f aca="false">SUM(K18:N18)</f>
        <v>447.9</v>
      </c>
      <c r="K18" s="23" t="n">
        <v>0</v>
      </c>
      <c r="L18" s="23" t="n">
        <v>0</v>
      </c>
      <c r="M18" s="23" t="n">
        <v>447.9</v>
      </c>
      <c r="N18" s="23" t="n">
        <v>0</v>
      </c>
      <c r="O18" s="22" t="n">
        <f aca="false">SUM(P18:S18)</f>
        <v>447.9</v>
      </c>
      <c r="P18" s="23" t="n">
        <v>0</v>
      </c>
      <c r="Q18" s="23" t="n">
        <v>0</v>
      </c>
      <c r="R18" s="23" t="n">
        <v>447.9</v>
      </c>
      <c r="S18" s="23" t="n">
        <v>0</v>
      </c>
      <c r="T18" s="23" t="s">
        <v>32</v>
      </c>
      <c r="U18" s="28" t="n">
        <f aca="false">J18/E18*100</f>
        <v>94.1164110107165</v>
      </c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customFormat="false" ht="105.95" hidden="false" customHeight="true" outlineLevel="0" collapsed="false">
      <c r="A19" s="19"/>
      <c r="B19" s="20" t="s">
        <v>35</v>
      </c>
      <c r="C19" s="20"/>
      <c r="D19" s="21" t="s">
        <v>31</v>
      </c>
      <c r="E19" s="22" t="n">
        <f aca="false">SUM(F19:I19)</f>
        <v>28.9</v>
      </c>
      <c r="F19" s="23" t="n">
        <v>0</v>
      </c>
      <c r="G19" s="23" t="n">
        <v>0</v>
      </c>
      <c r="H19" s="23" t="n">
        <v>28.9</v>
      </c>
      <c r="I19" s="23" t="n">
        <v>0</v>
      </c>
      <c r="J19" s="22" t="n">
        <f aca="false">SUM(K19:N19)</f>
        <v>2.6</v>
      </c>
      <c r="K19" s="23" t="n">
        <v>0</v>
      </c>
      <c r="L19" s="23" t="n">
        <v>0</v>
      </c>
      <c r="M19" s="23" t="n">
        <v>2.6</v>
      </c>
      <c r="N19" s="23" t="n">
        <v>0</v>
      </c>
      <c r="O19" s="22" t="n">
        <f aca="false">SUM(P19:S19)</f>
        <v>2.6</v>
      </c>
      <c r="P19" s="23" t="n">
        <v>0</v>
      </c>
      <c r="Q19" s="23" t="n">
        <v>0</v>
      </c>
      <c r="R19" s="23" t="n">
        <v>2.6</v>
      </c>
      <c r="S19" s="23" t="n">
        <v>0</v>
      </c>
      <c r="T19" s="23" t="s">
        <v>24</v>
      </c>
      <c r="U19" s="28" t="n">
        <f aca="false">J19/E19*100</f>
        <v>8.99653979238754</v>
      </c>
      <c r="V19" s="0"/>
      <c r="W19" s="0"/>
      <c r="X19" s="0"/>
      <c r="Y19" s="0"/>
      <c r="Z19" s="0"/>
      <c r="AA19" s="0"/>
      <c r="AB19" s="0"/>
      <c r="AC19" s="0"/>
      <c r="AD19" s="0"/>
      <c r="AE19" s="0"/>
    </row>
    <row r="20" customFormat="false" ht="70.15" hidden="false" customHeight="true" outlineLevel="0" collapsed="false">
      <c r="A20" s="19"/>
      <c r="B20" s="20" t="s">
        <v>36</v>
      </c>
      <c r="C20" s="20"/>
      <c r="D20" s="21" t="s">
        <v>31</v>
      </c>
      <c r="E20" s="22" t="n">
        <f aca="false">SUM(F20:I20)</f>
        <v>582.4</v>
      </c>
      <c r="F20" s="23" t="n">
        <v>0</v>
      </c>
      <c r="G20" s="23" t="n">
        <v>0</v>
      </c>
      <c r="H20" s="23" t="n">
        <v>582.4</v>
      </c>
      <c r="I20" s="23" t="n">
        <v>0</v>
      </c>
      <c r="J20" s="22" t="n">
        <f aca="false">SUM(K20:N20)</f>
        <v>579.4</v>
      </c>
      <c r="K20" s="23" t="n">
        <v>0</v>
      </c>
      <c r="L20" s="23" t="n">
        <v>0</v>
      </c>
      <c r="M20" s="23" t="n">
        <v>579.4</v>
      </c>
      <c r="N20" s="23" t="n">
        <v>0</v>
      </c>
      <c r="O20" s="22" t="n">
        <f aca="false">SUM(P20:S20)</f>
        <v>579.4</v>
      </c>
      <c r="P20" s="23" t="n">
        <v>0</v>
      </c>
      <c r="Q20" s="23" t="n">
        <v>0</v>
      </c>
      <c r="R20" s="23" t="n">
        <v>579.4</v>
      </c>
      <c r="S20" s="23" t="n">
        <v>0</v>
      </c>
      <c r="T20" s="23" t="s">
        <v>37</v>
      </c>
      <c r="U20" s="28" t="n">
        <f aca="false">J20/E20*100</f>
        <v>99.4848901098901</v>
      </c>
      <c r="V20" s="0"/>
      <c r="W20" s="0"/>
      <c r="X20" s="0"/>
      <c r="Y20" s="0"/>
      <c r="Z20" s="0"/>
      <c r="AA20" s="0"/>
      <c r="AB20" s="0"/>
      <c r="AC20" s="0"/>
      <c r="AD20" s="0"/>
      <c r="AE20" s="0"/>
    </row>
    <row r="21" customFormat="false" ht="99.2" hidden="false" customHeight="true" outlineLevel="0" collapsed="false">
      <c r="A21" s="19"/>
      <c r="B21" s="20" t="s">
        <v>38</v>
      </c>
      <c r="C21" s="20"/>
      <c r="D21" s="21" t="s">
        <v>31</v>
      </c>
      <c r="E21" s="22" t="n">
        <f aca="false">SUM(F21:I21)</f>
        <v>748.4</v>
      </c>
      <c r="F21" s="23" t="n">
        <v>0</v>
      </c>
      <c r="G21" s="23" t="n">
        <v>0</v>
      </c>
      <c r="H21" s="23" t="n">
        <v>748.4</v>
      </c>
      <c r="I21" s="23" t="n">
        <v>0</v>
      </c>
      <c r="J21" s="22" t="n">
        <f aca="false">SUM(K21:N21)</f>
        <v>739.3</v>
      </c>
      <c r="K21" s="23" t="n">
        <v>0</v>
      </c>
      <c r="L21" s="23" t="n">
        <v>0</v>
      </c>
      <c r="M21" s="23" t="n">
        <v>739.3</v>
      </c>
      <c r="N21" s="23" t="n">
        <v>0</v>
      </c>
      <c r="O21" s="22" t="n">
        <f aca="false">SUM(P21:S21)</f>
        <v>739.3</v>
      </c>
      <c r="P21" s="23" t="n">
        <v>0</v>
      </c>
      <c r="Q21" s="23" t="n">
        <v>0</v>
      </c>
      <c r="R21" s="23" t="n">
        <v>739.3</v>
      </c>
      <c r="S21" s="23" t="n">
        <v>0</v>
      </c>
      <c r="T21" s="23" t="s">
        <v>24</v>
      </c>
      <c r="U21" s="28" t="n">
        <f aca="false">J21/E21*100</f>
        <v>98.7840726884019</v>
      </c>
      <c r="V21" s="0"/>
      <c r="W21" s="0"/>
      <c r="X21" s="0"/>
      <c r="Y21" s="0"/>
      <c r="Z21" s="0"/>
      <c r="AA21" s="0"/>
      <c r="AB21" s="0"/>
      <c r="AC21" s="0"/>
      <c r="AD21" s="0"/>
      <c r="AE21" s="0"/>
    </row>
    <row r="22" customFormat="false" ht="99.2" hidden="false" customHeight="true" outlineLevel="0" collapsed="false">
      <c r="A22" s="19"/>
      <c r="B22" s="20" t="s">
        <v>39</v>
      </c>
      <c r="C22" s="20"/>
      <c r="D22" s="21" t="s">
        <v>31</v>
      </c>
      <c r="E22" s="22" t="n">
        <f aca="false">SUM(F22:I22)</f>
        <v>20</v>
      </c>
      <c r="F22" s="23" t="n">
        <v>0</v>
      </c>
      <c r="G22" s="23" t="n">
        <v>0</v>
      </c>
      <c r="H22" s="23" t="n">
        <v>20</v>
      </c>
      <c r="I22" s="23" t="n">
        <v>0</v>
      </c>
      <c r="J22" s="22" t="n">
        <f aca="false">SUM(K22:N22)</f>
        <v>20</v>
      </c>
      <c r="K22" s="23" t="n">
        <v>0</v>
      </c>
      <c r="L22" s="23" t="n">
        <v>0</v>
      </c>
      <c r="M22" s="23" t="n">
        <v>20</v>
      </c>
      <c r="N22" s="23" t="n">
        <v>0</v>
      </c>
      <c r="O22" s="22" t="n">
        <f aca="false">SUM(P22:S22)</f>
        <v>20</v>
      </c>
      <c r="P22" s="23" t="n">
        <v>0</v>
      </c>
      <c r="Q22" s="23" t="n">
        <v>0</v>
      </c>
      <c r="R22" s="23" t="n">
        <v>20</v>
      </c>
      <c r="S22" s="23" t="n">
        <v>0</v>
      </c>
      <c r="T22" s="23" t="s">
        <v>24</v>
      </c>
      <c r="U22" s="28" t="n">
        <f aca="false">J22/E22*100</f>
        <v>100</v>
      </c>
      <c r="V22" s="0"/>
      <c r="W22" s="0"/>
      <c r="X22" s="0"/>
      <c r="Y22" s="0"/>
      <c r="Z22" s="0"/>
      <c r="AA22" s="0"/>
      <c r="AB22" s="0"/>
      <c r="AC22" s="0"/>
      <c r="AD22" s="0"/>
      <c r="AE22" s="0"/>
    </row>
    <row r="23" customFormat="false" ht="84.75" hidden="false" customHeight="true" outlineLevel="0" collapsed="false">
      <c r="A23" s="24" t="s">
        <v>40</v>
      </c>
      <c r="B23" s="16" t="s">
        <v>41</v>
      </c>
      <c r="C23" s="16"/>
      <c r="D23" s="25"/>
      <c r="E23" s="18" t="n">
        <f aca="false">SUM(F23:I23)</f>
        <v>2596.6</v>
      </c>
      <c r="F23" s="18" t="n">
        <f aca="false">SUM(F24:F25)</f>
        <v>0</v>
      </c>
      <c r="G23" s="18" t="n">
        <f aca="false">SUM(G24:G25)</f>
        <v>0</v>
      </c>
      <c r="H23" s="18" t="n">
        <f aca="false">SUM(H24:H26)</f>
        <v>2596.6</v>
      </c>
      <c r="I23" s="18" t="n">
        <f aca="false">SUM(I24:I25)</f>
        <v>0</v>
      </c>
      <c r="J23" s="18" t="n">
        <f aca="false">SUM(K23:N23)</f>
        <v>1864.8</v>
      </c>
      <c r="K23" s="18" t="n">
        <f aca="false">SUM(K24:K25)</f>
        <v>0</v>
      </c>
      <c r="L23" s="18" t="n">
        <f aca="false">SUM(L24:L25)</f>
        <v>0</v>
      </c>
      <c r="M23" s="18" t="n">
        <f aca="false">SUM(M24:M26)</f>
        <v>1864.8</v>
      </c>
      <c r="N23" s="18" t="n">
        <f aca="false">SUM(N24:N25)</f>
        <v>0</v>
      </c>
      <c r="O23" s="18" t="n">
        <f aca="false">SUM(P23:S23)</f>
        <v>1864.8</v>
      </c>
      <c r="P23" s="18" t="n">
        <f aca="false">SUM(P24:P25)</f>
        <v>0</v>
      </c>
      <c r="Q23" s="18" t="n">
        <f aca="false">SUM(Q24:Q25)</f>
        <v>0</v>
      </c>
      <c r="R23" s="18" t="n">
        <f aca="false">SUM(R24:R26)</f>
        <v>1864.8</v>
      </c>
      <c r="S23" s="18" t="n">
        <f aca="false">SUM(S24:S25)</f>
        <v>0</v>
      </c>
      <c r="T23" s="18"/>
      <c r="U23" s="18" t="n">
        <f aca="false">J23/E23*100</f>
        <v>71.8169914503581</v>
      </c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customFormat="false" ht="129" hidden="false" customHeight="true" outlineLevel="0" collapsed="false">
      <c r="A24" s="19"/>
      <c r="B24" s="20" t="s">
        <v>42</v>
      </c>
      <c r="C24" s="20"/>
      <c r="D24" s="21" t="s">
        <v>31</v>
      </c>
      <c r="E24" s="22" t="n">
        <f aca="false">SUM(F24:I24)</f>
        <v>931.7</v>
      </c>
      <c r="F24" s="23" t="n">
        <v>0</v>
      </c>
      <c r="G24" s="23" t="n">
        <v>0</v>
      </c>
      <c r="H24" s="23" t="n">
        <v>931.7</v>
      </c>
      <c r="I24" s="23" t="n">
        <v>0</v>
      </c>
      <c r="J24" s="22" t="n">
        <f aca="false">SUM(K24:N24)</f>
        <v>394.2</v>
      </c>
      <c r="K24" s="23" t="n">
        <v>0</v>
      </c>
      <c r="L24" s="23" t="n">
        <v>0</v>
      </c>
      <c r="M24" s="23" t="n">
        <v>394.2</v>
      </c>
      <c r="N24" s="23" t="n">
        <v>0</v>
      </c>
      <c r="O24" s="22" t="n">
        <f aca="false">SUM(P24:S24)</f>
        <v>394.2</v>
      </c>
      <c r="P24" s="23" t="n">
        <v>0</v>
      </c>
      <c r="Q24" s="23" t="n">
        <v>0</v>
      </c>
      <c r="R24" s="23" t="n">
        <v>394.2</v>
      </c>
      <c r="S24" s="23" t="n">
        <v>0</v>
      </c>
      <c r="T24" s="23" t="s">
        <v>43</v>
      </c>
      <c r="U24" s="28" t="n">
        <f aca="false">J24/E24*100</f>
        <v>42.3097563593431</v>
      </c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customFormat="false" ht="164.25" hidden="false" customHeight="true" outlineLevel="0" collapsed="false">
      <c r="A25" s="19"/>
      <c r="B25" s="20" t="s">
        <v>44</v>
      </c>
      <c r="C25" s="20"/>
      <c r="D25" s="21" t="s">
        <v>31</v>
      </c>
      <c r="E25" s="22" t="n">
        <f aca="false">SUM(F25:I25)</f>
        <v>240.2</v>
      </c>
      <c r="F25" s="23" t="n">
        <v>0</v>
      </c>
      <c r="G25" s="23" t="n">
        <v>0</v>
      </c>
      <c r="H25" s="23" t="n">
        <v>240.2</v>
      </c>
      <c r="I25" s="23" t="n">
        <v>0</v>
      </c>
      <c r="J25" s="22" t="n">
        <f aca="false">SUM(K25:N25)</f>
        <v>92</v>
      </c>
      <c r="K25" s="23" t="n">
        <v>0</v>
      </c>
      <c r="L25" s="23" t="n">
        <v>0</v>
      </c>
      <c r="M25" s="23" t="n">
        <v>92</v>
      </c>
      <c r="N25" s="23" t="n">
        <v>0</v>
      </c>
      <c r="O25" s="22" t="n">
        <f aca="false">SUM(P25:S25)</f>
        <v>92</v>
      </c>
      <c r="P25" s="23" t="n">
        <v>0</v>
      </c>
      <c r="Q25" s="23" t="n">
        <v>0</v>
      </c>
      <c r="R25" s="23" t="n">
        <v>92</v>
      </c>
      <c r="S25" s="23" t="n">
        <v>0</v>
      </c>
      <c r="T25" s="23" t="s">
        <v>43</v>
      </c>
      <c r="U25" s="28" t="n">
        <f aca="false">J25/E25*100</f>
        <v>38.3014154870941</v>
      </c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customFormat="false" ht="164.25" hidden="false" customHeight="true" outlineLevel="0" collapsed="false">
      <c r="A26" s="19"/>
      <c r="B26" s="20" t="s">
        <v>45</v>
      </c>
      <c r="C26" s="20"/>
      <c r="D26" s="21" t="s">
        <v>31</v>
      </c>
      <c r="E26" s="22" t="n">
        <f aca="false">SUM(F26:I26)</f>
        <v>1424.7</v>
      </c>
      <c r="F26" s="23" t="n">
        <v>0</v>
      </c>
      <c r="G26" s="23" t="n">
        <v>0</v>
      </c>
      <c r="H26" s="23" t="n">
        <v>1424.7</v>
      </c>
      <c r="I26" s="23" t="n">
        <v>0</v>
      </c>
      <c r="J26" s="22" t="n">
        <f aca="false">SUM(K26:N26)</f>
        <v>1378.6</v>
      </c>
      <c r="K26" s="23" t="n">
        <v>0</v>
      </c>
      <c r="L26" s="23" t="n">
        <v>0</v>
      </c>
      <c r="M26" s="23" t="n">
        <v>1378.6</v>
      </c>
      <c r="N26" s="23" t="n">
        <v>0</v>
      </c>
      <c r="O26" s="22" t="n">
        <f aca="false">SUM(P26:S26)</f>
        <v>1378.6</v>
      </c>
      <c r="P26" s="23" t="n">
        <v>0</v>
      </c>
      <c r="Q26" s="23" t="n">
        <v>0</v>
      </c>
      <c r="R26" s="23" t="n">
        <v>1378.6</v>
      </c>
      <c r="S26" s="23" t="n">
        <v>0</v>
      </c>
      <c r="T26" s="23" t="s">
        <v>43</v>
      </c>
      <c r="U26" s="28" t="n">
        <f aca="false">J26/E26*100</f>
        <v>96.7642310661894</v>
      </c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customFormat="false" ht="79.9" hidden="false" customHeight="true" outlineLevel="0" collapsed="false">
      <c r="A27" s="24" t="s">
        <v>46</v>
      </c>
      <c r="B27" s="16" t="s">
        <v>47</v>
      </c>
      <c r="C27" s="16"/>
      <c r="D27" s="29"/>
      <c r="E27" s="18" t="n">
        <f aca="false">SUM(F27:I27)</f>
        <v>68</v>
      </c>
      <c r="F27" s="18" t="n">
        <f aca="false">SUM(F28:F29)</f>
        <v>0</v>
      </c>
      <c r="G27" s="18" t="n">
        <f aca="false">SUM(G28:G29)</f>
        <v>0</v>
      </c>
      <c r="H27" s="18" t="n">
        <f aca="false">SUM(H28:H29)</f>
        <v>68</v>
      </c>
      <c r="I27" s="18" t="n">
        <f aca="false">SUM(I28:I29)</f>
        <v>0</v>
      </c>
      <c r="J27" s="18" t="n">
        <f aca="false">SUM(K27:N27)</f>
        <v>36</v>
      </c>
      <c r="K27" s="18" t="n">
        <f aca="false">SUM(K28:K29)</f>
        <v>0</v>
      </c>
      <c r="L27" s="18" t="n">
        <f aca="false">SUM(L28:L29)</f>
        <v>0</v>
      </c>
      <c r="M27" s="18" t="n">
        <f aca="false">SUM(M28:M29)</f>
        <v>36</v>
      </c>
      <c r="N27" s="18" t="n">
        <f aca="false">SUM(N28:N29)</f>
        <v>0</v>
      </c>
      <c r="O27" s="18" t="n">
        <f aca="false">SUM(P27:S27)</f>
        <v>36</v>
      </c>
      <c r="P27" s="18" t="n">
        <f aca="false">SUM(P28:P29)</f>
        <v>0</v>
      </c>
      <c r="Q27" s="18" t="n">
        <f aca="false">SUM(Q28:Q29)</f>
        <v>0</v>
      </c>
      <c r="R27" s="18" t="n">
        <f aca="false">SUM(R28:R29)</f>
        <v>36</v>
      </c>
      <c r="S27" s="18" t="n">
        <f aca="false">SUM(S28:S29)</f>
        <v>0</v>
      </c>
      <c r="T27" s="18"/>
      <c r="U27" s="18" t="n">
        <f aca="false">J27/E27*100</f>
        <v>52.9411764705882</v>
      </c>
    </row>
    <row r="28" customFormat="false" ht="63.4" hidden="false" customHeight="true" outlineLevel="0" collapsed="false">
      <c r="A28" s="19"/>
      <c r="B28" s="30" t="s">
        <v>48</v>
      </c>
      <c r="C28" s="30"/>
      <c r="D28" s="21" t="s">
        <v>31</v>
      </c>
      <c r="E28" s="22" t="n">
        <f aca="false">SUM(F28:I28)</f>
        <v>48</v>
      </c>
      <c r="F28" s="31" t="n">
        <v>0</v>
      </c>
      <c r="G28" s="31" t="n">
        <v>0</v>
      </c>
      <c r="H28" s="31" t="n">
        <v>48</v>
      </c>
      <c r="I28" s="31" t="n">
        <v>0</v>
      </c>
      <c r="J28" s="22" t="n">
        <f aca="false">SUM(K28:N28)</f>
        <v>16</v>
      </c>
      <c r="K28" s="31" t="n">
        <v>0</v>
      </c>
      <c r="L28" s="31" t="n">
        <v>0</v>
      </c>
      <c r="M28" s="31" t="n">
        <v>16</v>
      </c>
      <c r="N28" s="31" t="n">
        <v>0</v>
      </c>
      <c r="O28" s="22" t="n">
        <f aca="false">SUM(P28:S28)</f>
        <v>16</v>
      </c>
      <c r="P28" s="31" t="n">
        <v>0</v>
      </c>
      <c r="Q28" s="31" t="n">
        <v>0</v>
      </c>
      <c r="R28" s="31" t="n">
        <v>16</v>
      </c>
      <c r="S28" s="31" t="n">
        <v>0</v>
      </c>
      <c r="T28" s="23" t="s">
        <v>24</v>
      </c>
      <c r="U28" s="28" t="n">
        <f aca="false">J28/E28*100</f>
        <v>33.3333333333333</v>
      </c>
    </row>
    <row r="29" customFormat="false" ht="67.15" hidden="false" customHeight="true" outlineLevel="0" collapsed="false">
      <c r="A29" s="19"/>
      <c r="B29" s="30" t="s">
        <v>49</v>
      </c>
      <c r="C29" s="30"/>
      <c r="D29" s="21" t="s">
        <v>31</v>
      </c>
      <c r="E29" s="22" t="n">
        <f aca="false">SUM(F29:I29)</f>
        <v>20</v>
      </c>
      <c r="F29" s="31" t="n">
        <v>0</v>
      </c>
      <c r="G29" s="31" t="n">
        <v>0</v>
      </c>
      <c r="H29" s="31" t="n">
        <v>20</v>
      </c>
      <c r="I29" s="31" t="n">
        <v>0</v>
      </c>
      <c r="J29" s="22" t="n">
        <f aca="false">SUM(K29:N29)</f>
        <v>20</v>
      </c>
      <c r="K29" s="31" t="n">
        <v>0</v>
      </c>
      <c r="L29" s="31" t="n">
        <v>0</v>
      </c>
      <c r="M29" s="31" t="n">
        <v>20</v>
      </c>
      <c r="N29" s="31" t="n">
        <v>0</v>
      </c>
      <c r="O29" s="22" t="n">
        <f aca="false">SUM(P29:S29)</f>
        <v>20</v>
      </c>
      <c r="P29" s="31" t="n">
        <v>0</v>
      </c>
      <c r="Q29" s="31" t="n">
        <v>0</v>
      </c>
      <c r="R29" s="31" t="n">
        <v>20</v>
      </c>
      <c r="S29" s="31" t="n">
        <v>0</v>
      </c>
      <c r="T29" s="23" t="s">
        <v>24</v>
      </c>
      <c r="U29" s="28" t="n">
        <f aca="false">J29/E29*100</f>
        <v>100</v>
      </c>
    </row>
    <row r="30" customFormat="false" ht="89.65" hidden="false" customHeight="true" outlineLevel="0" collapsed="false">
      <c r="A30" s="24" t="s">
        <v>50</v>
      </c>
      <c r="B30" s="16" t="s">
        <v>51</v>
      </c>
      <c r="C30" s="16"/>
      <c r="D30" s="29"/>
      <c r="E30" s="18" t="n">
        <f aca="false">SUM(F30:I30)</f>
        <v>1734</v>
      </c>
      <c r="F30" s="18" t="n">
        <f aca="false">SUM(F31:F31)</f>
        <v>0</v>
      </c>
      <c r="G30" s="18" t="n">
        <f aca="false">SUM(G31:G31)+G32</f>
        <v>1645.4</v>
      </c>
      <c r="H30" s="18" t="n">
        <f aca="false">SUM(H31:H31)+H32</f>
        <v>88.6</v>
      </c>
      <c r="I30" s="18" t="n">
        <f aca="false">SUM(I31:I31)</f>
        <v>0</v>
      </c>
      <c r="J30" s="18" t="n">
        <f aca="false">SUM(K30:N30)</f>
        <v>1734</v>
      </c>
      <c r="K30" s="18" t="n">
        <f aca="false">SUM(K31:K31)</f>
        <v>0</v>
      </c>
      <c r="L30" s="18" t="n">
        <f aca="false">SUM(L31:L31)+L32</f>
        <v>1645.4</v>
      </c>
      <c r="M30" s="18" t="n">
        <f aca="false">SUM(M31:M31)+M32</f>
        <v>88.6</v>
      </c>
      <c r="N30" s="18" t="n">
        <f aca="false">SUM(N31:N31)</f>
        <v>0</v>
      </c>
      <c r="O30" s="18" t="n">
        <f aca="false">SUM(P30:S30)</f>
        <v>1734</v>
      </c>
      <c r="P30" s="18" t="n">
        <f aca="false">SUM(P31:P31)</f>
        <v>0</v>
      </c>
      <c r="Q30" s="18" t="n">
        <f aca="false">SUM(Q31:Q31)+Q32</f>
        <v>1645.4</v>
      </c>
      <c r="R30" s="18" t="n">
        <f aca="false">SUM(R31:R31)+R32</f>
        <v>88.6</v>
      </c>
      <c r="S30" s="18" t="n">
        <f aca="false">SUM(S31:S31)</f>
        <v>0</v>
      </c>
      <c r="T30" s="18"/>
      <c r="U30" s="18" t="n">
        <f aca="false">J30/E30*100</f>
        <v>100</v>
      </c>
    </row>
    <row r="31" customFormat="false" ht="170.85" hidden="false" customHeight="true" outlineLevel="0" collapsed="false">
      <c r="A31" s="19"/>
      <c r="B31" s="30" t="s">
        <v>52</v>
      </c>
      <c r="C31" s="30"/>
      <c r="D31" s="21" t="s">
        <v>31</v>
      </c>
      <c r="E31" s="22" t="n">
        <f aca="false">SUM(F31:I31)</f>
        <v>1085</v>
      </c>
      <c r="F31" s="31" t="n">
        <v>0</v>
      </c>
      <c r="G31" s="31" t="n">
        <v>1028.8</v>
      </c>
      <c r="H31" s="31" t="n">
        <v>56.2</v>
      </c>
      <c r="I31" s="31" t="n">
        <v>0</v>
      </c>
      <c r="J31" s="22" t="n">
        <f aca="false">SUM(K31:N31)</f>
        <v>1085</v>
      </c>
      <c r="K31" s="31" t="n">
        <v>0</v>
      </c>
      <c r="L31" s="31" t="n">
        <v>1028.8</v>
      </c>
      <c r="M31" s="31" t="n">
        <v>56.2</v>
      </c>
      <c r="N31" s="31" t="n">
        <v>0</v>
      </c>
      <c r="O31" s="22" t="n">
        <f aca="false">SUM(P31:S31)</f>
        <v>1085</v>
      </c>
      <c r="P31" s="31" t="n">
        <v>0</v>
      </c>
      <c r="Q31" s="31" t="n">
        <v>1028.8</v>
      </c>
      <c r="R31" s="31" t="n">
        <v>56.2</v>
      </c>
      <c r="S31" s="31" t="n">
        <v>0</v>
      </c>
      <c r="T31" s="23" t="s">
        <v>24</v>
      </c>
      <c r="U31" s="28" t="n">
        <f aca="false">J31/E31*100</f>
        <v>100</v>
      </c>
    </row>
    <row r="32" customFormat="false" ht="162.65" hidden="false" customHeight="true" outlineLevel="0" collapsed="false">
      <c r="A32" s="19"/>
      <c r="B32" s="30" t="s">
        <v>53</v>
      </c>
      <c r="C32" s="30"/>
      <c r="D32" s="21" t="s">
        <v>31</v>
      </c>
      <c r="E32" s="22" t="n">
        <f aca="false">SUM(F32:I32)</f>
        <v>649</v>
      </c>
      <c r="F32" s="31" t="n">
        <v>0</v>
      </c>
      <c r="G32" s="31" t="n">
        <f aca="false">87.5+529.1</f>
        <v>616.6</v>
      </c>
      <c r="H32" s="31" t="n">
        <f aca="false">4.6+27.8</f>
        <v>32.4</v>
      </c>
      <c r="I32" s="31" t="n">
        <v>0</v>
      </c>
      <c r="J32" s="22" t="n">
        <f aca="false">SUM(K32:N32)</f>
        <v>649</v>
      </c>
      <c r="K32" s="31" t="n">
        <v>0</v>
      </c>
      <c r="L32" s="31" t="n">
        <v>616.6</v>
      </c>
      <c r="M32" s="31" t="n">
        <v>32.4</v>
      </c>
      <c r="N32" s="31" t="n">
        <v>0</v>
      </c>
      <c r="O32" s="22" t="n">
        <f aca="false">SUM(P32:S32)</f>
        <v>649</v>
      </c>
      <c r="P32" s="31" t="n">
        <v>0</v>
      </c>
      <c r="Q32" s="31" t="n">
        <v>616.6</v>
      </c>
      <c r="R32" s="31" t="n">
        <v>32.4</v>
      </c>
      <c r="S32" s="31" t="n">
        <v>0</v>
      </c>
      <c r="T32" s="23" t="s">
        <v>24</v>
      </c>
      <c r="U32" s="28" t="n">
        <f aca="false">J32/E32*100</f>
        <v>100</v>
      </c>
    </row>
    <row r="33" customFormat="false" ht="89.65" hidden="false" customHeight="true" outlineLevel="0" collapsed="false">
      <c r="A33" s="24" t="s">
        <v>54</v>
      </c>
      <c r="B33" s="16" t="s">
        <v>55</v>
      </c>
      <c r="C33" s="16"/>
      <c r="D33" s="29"/>
      <c r="E33" s="18" t="n">
        <f aca="false">SUM(F33:I33)</f>
        <v>250.9</v>
      </c>
      <c r="F33" s="18" t="n">
        <f aca="false">SUM(F34)</f>
        <v>0</v>
      </c>
      <c r="G33" s="18" t="n">
        <f aca="false">SUM(G34)</f>
        <v>184.2</v>
      </c>
      <c r="H33" s="18" t="n">
        <f aca="false">SUM(H34)</f>
        <v>66.7</v>
      </c>
      <c r="I33" s="18" t="n">
        <f aca="false">SUM(I34)</f>
        <v>0</v>
      </c>
      <c r="J33" s="18" t="n">
        <f aca="false">SUM(K33:N33)</f>
        <v>184.8</v>
      </c>
      <c r="K33" s="18" t="n">
        <f aca="false">SUM(K34)</f>
        <v>0</v>
      </c>
      <c r="L33" s="18" t="n">
        <f aca="false">SUM(L34)</f>
        <v>118.1</v>
      </c>
      <c r="M33" s="18" t="n">
        <f aca="false">SUM(M34)</f>
        <v>66.7</v>
      </c>
      <c r="N33" s="18" t="n">
        <f aca="false">SUM(N34)</f>
        <v>0</v>
      </c>
      <c r="O33" s="18" t="n">
        <f aca="false">SUM(P33:S33)</f>
        <v>184.8</v>
      </c>
      <c r="P33" s="18" t="n">
        <f aca="false">SUM(P34)</f>
        <v>0</v>
      </c>
      <c r="Q33" s="18" t="n">
        <f aca="false">SUM(Q34)</f>
        <v>118.1</v>
      </c>
      <c r="R33" s="18" t="n">
        <f aca="false">SUM(R34)</f>
        <v>66.7</v>
      </c>
      <c r="S33" s="18" t="n">
        <f aca="false">SUM(S34)</f>
        <v>0</v>
      </c>
      <c r="T33" s="18"/>
      <c r="U33" s="18" t="n">
        <f aca="false">J33/E33*100</f>
        <v>73.6548425667597</v>
      </c>
    </row>
    <row r="34" customFormat="false" ht="126" hidden="false" customHeight="true" outlineLevel="0" collapsed="false">
      <c r="A34" s="19"/>
      <c r="B34" s="30" t="s">
        <v>56</v>
      </c>
      <c r="C34" s="30"/>
      <c r="D34" s="21" t="s">
        <v>31</v>
      </c>
      <c r="E34" s="22" t="n">
        <f aca="false">SUM(F34:I34)</f>
        <v>250.9</v>
      </c>
      <c r="F34" s="31" t="n">
        <v>0</v>
      </c>
      <c r="G34" s="31" t="n">
        <v>184.2</v>
      </c>
      <c r="H34" s="31" t="n">
        <v>66.7</v>
      </c>
      <c r="I34" s="31" t="n">
        <v>0</v>
      </c>
      <c r="J34" s="22" t="n">
        <f aca="false">SUM(K34:N34)</f>
        <v>184.8</v>
      </c>
      <c r="K34" s="31" t="n">
        <v>0</v>
      </c>
      <c r="L34" s="31" t="n">
        <v>118.1</v>
      </c>
      <c r="M34" s="31" t="n">
        <v>66.7</v>
      </c>
      <c r="N34" s="31" t="n">
        <v>0</v>
      </c>
      <c r="O34" s="22" t="n">
        <f aca="false">SUM(P34:S34)</f>
        <v>184.8</v>
      </c>
      <c r="P34" s="31" t="n">
        <v>0</v>
      </c>
      <c r="Q34" s="31" t="n">
        <v>118.1</v>
      </c>
      <c r="R34" s="31" t="n">
        <v>66.7</v>
      </c>
      <c r="S34" s="31" t="n">
        <v>0</v>
      </c>
      <c r="T34" s="23" t="s">
        <v>57</v>
      </c>
      <c r="U34" s="28" t="n">
        <f aca="false">J34/E34*100</f>
        <v>73.6548425667597</v>
      </c>
    </row>
    <row r="35" customFormat="false" ht="15" hidden="false" customHeight="false" outlineLevel="0" collapsed="false">
      <c r="B35" s="32" t="s">
        <v>58</v>
      </c>
    </row>
  </sheetData>
  <mergeCells count="44">
    <mergeCell ref="A1:U1"/>
    <mergeCell ref="A2:U2"/>
    <mergeCell ref="A3:U3"/>
    <mergeCell ref="A4:U4"/>
    <mergeCell ref="A6:A8"/>
    <mergeCell ref="B6:C8"/>
    <mergeCell ref="D6:D8"/>
    <mergeCell ref="E6:I6"/>
    <mergeCell ref="J6:N6"/>
    <mergeCell ref="O6:S6"/>
    <mergeCell ref="T6:T8"/>
    <mergeCell ref="U6:U8"/>
    <mergeCell ref="E7:E8"/>
    <mergeCell ref="F7:I7"/>
    <mergeCell ref="J7:J8"/>
    <mergeCell ref="K7:N7"/>
    <mergeCell ref="O7:O8"/>
    <mergeCell ref="P7:S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printOptions headings="false" gridLines="false" gridLinesSet="true" horizontalCentered="false" verticalCentered="false"/>
  <pageMargins left="0.708333333333333" right="0.708333333333333" top="0.747916666666667" bottom="0.315277777777778" header="0.511805555555555" footer="0.511805555555555"/>
  <pageSetup paperSize="9" scale="100" firstPageNumber="0" fitToWidth="1" fitToHeight="6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7124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2019-03-02T14:02:25Z</dcterms:created>
  <dc:creator>Любовь</dc:creator>
  <dc:language>ru-RU</dc:language>
  <cp:lastPrinted>2020-03-13T09:57:30Z</cp:lastPrinted>
  <dcterms:modified xsi:type="dcterms:W3CDTF">2020-03-13T10:19:57Z</dcterms:modified>
  <cp:revision>25</cp:revision>
</cp:coreProperties>
</file>