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<sst xmlns="http://schemas.openxmlformats.org/spreadsheetml/2006/main" count="783" uniqueCount="176">
  <si>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</si>
  <si>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</si>
  <si>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</si>
  <si>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</si>
  <si>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</si>
  <si>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</si>
  <si>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</si>
  <si>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</si>
  <si>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ВСЕГО</t>
  </si>
  <si>
    <t>Администрация Волошовского сельского поселения</t>
  </si>
  <si>
    <t>002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</si>
  <si>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</si>
  <si>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</si>
  <si>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</si>
  <si>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</si>
  <si>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</si>
  <si>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</si>
  <si>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</si>
  <si>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</si>
  <si>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</si>
  <si>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</si>
  <si>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</si>
  <si>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</si>
  <si>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</si>
  <si>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</si>
  <si>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</si>
  <si>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</si>
  <si>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</si>
  <si>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</si>
  <si>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</si>
  <si>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</si>
  <si>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</si>
  <si>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</si>
  <si>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</si>
  <si>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</si>
  <si>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</si>
  <si>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</si>
  <si>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</si>
  <si>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</si>
  <si>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</si>
  <si>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</si>
  <si>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Прочая закупка товаров, работ и услуг для государственных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</si>
  <si>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</si>
  <si>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</si>
  <si>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</si>
  <si>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</si>
  <si>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</si>
  <si>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</si>
  <si>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</si>
  <si>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</si>
  <si>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</si>
  <si>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</si>
  <si>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</si>
  <si>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</si>
  <si>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</si>
  <si>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</si>
  <si>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</si>
  <si>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</si>
  <si>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</si>
  <si>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</si>
  <si>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</si>
  <si>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</si>
  <si>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</si>
  <si>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</si>
  <si>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</si>
  <si>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0013600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</si>
  <si>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</si>
  <si>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</si>
  <si>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</si>
  <si>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</si>
  <si>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</si>
  <si>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</si>
  <si>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</si>
  <si>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</si>
  <si>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</si>
  <si>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</si>
  <si>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</si>
  <si>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</si>
  <si>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</si>
  <si>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</si>
  <si>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</si>
  <si>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</si>
  <si>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</si>
  <si>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</si>
  <si>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</si>
  <si>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</si>
  <si>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</si>
  <si>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</si>
  <si>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</si>
  <si>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</si>
  <si>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</si>
  <si>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</si>
  <si>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</si>
  <si>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</si>
  <si>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</si>
  <si>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</si>
  <si>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</si>
  <si>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</si>
  <si>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</si>
  <si>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</si>
  <si>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</si>
  <si>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</si>
  <si>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</si>
  <si>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</si>
  <si>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</si>
  <si>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</si>
  <si>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</si>
  <si>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</si>
  <si>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</si>
  <si>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</si>
  <si>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</si>
  <si>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</si>
  <si>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</si>
  <si>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</si>
  <si>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</si>
  <si>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Коммунальное хозяйство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</si>
  <si>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</si>
  <si>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</si>
  <si>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</si>
  <si>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</si>
  <si>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</si>
  <si>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</si>
  <si>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</si>
  <si>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</si>
  <si>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</si>
  <si>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</si>
  <si>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</si>
  <si>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</si>
  <si>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</si>
  <si>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</si>
  <si>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</si>
  <si>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</si>
  <si>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</si>
  <si>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</si>
  <si>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Культура, кинематография</t>
  </si>
  <si>
    <t>08</t>
  </si>
  <si>
    <t>Культура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</si>
  <si>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</si>
  <si>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</si>
  <si>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</si>
  <si>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</si>
  <si>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</si>
  <si>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</si>
  <si>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</si>
  <si>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</si>
  <si>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</si>
  <si>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</si>
  <si>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</si>
  <si>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% исполнения к году</t>
  </si>
  <si>
    <t>ОТЧЕТ</t>
  </si>
  <si>
    <t>Уточнкнный годовой план на 2015 год</t>
  </si>
  <si>
    <t>Приложение № 2 к Постановлению администрации Волошовского сельского поселения от 10.08.2015 г. № 115</t>
  </si>
  <si>
    <r>
      <t xml:space="preserve"> об исполнении бюджета  Волошовского сельского поселения Лужского муниципального района Ленинградской области по </t>
    </r>
    <r>
      <rPr>
        <b/>
        <u val="single"/>
        <sz val="12"/>
        <rFont val="Times New Roman"/>
        <family val="1"/>
      </rPr>
      <t xml:space="preserve">расходам </t>
    </r>
    <r>
      <rPr>
        <b/>
        <sz val="12"/>
        <rFont val="Times New Roman"/>
        <family val="1"/>
      </rPr>
      <t>за 1 полугодие 2015 года</t>
    </r>
  </si>
  <si>
    <t>Исполнение на 01.07.2015 года</t>
  </si>
  <si>
    <t>Подпрограмма "Развитие части территории Волошовского сельского поселения Лужского муниципального района"</t>
  </si>
  <si>
    <t>10 5 0000</t>
  </si>
  <si>
    <t>Укрепление  пожарной безопасности на территории поселений  в рамках подпрограммы "Развитие части территории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</si>
  <si>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10 5 0122</t>
  </si>
  <si>
    <t>На реализацию проектов местных инициатив граждан, получивших грантовую поддержку  в рамках подпрограммы "Развитие части территории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</si>
  <si>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10 5 7088</t>
  </si>
  <si>
    <t xml:space="preserve">Капитальный ремонт и ремонт дворовых территорий многоквартирных домов, прооездов к дворовым территориям многоквартирных домов населенных пунктов в рамках  подпрограммы "Развитие автомобильных дорог в Волошовском сельском поселении Лужского муниципального района" </t>
  </si>
  <si>
    <t>10 3 7013</t>
  </si>
  <si>
    <t>10 5 0165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</si>
  <si>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части территории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</si>
  <si>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</si>
  <si>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</si>
  <si>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</si>
  <si>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</si>
  <si>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10 5 0279</t>
  </si>
  <si>
    <t>Прочая закупка товаров, работ и услуг для государственных (муниципальных) нужд</t>
  </si>
  <si>
    <t>853</t>
  </si>
  <si>
    <t>Уплата иных платежей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</si>
  <si>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</si>
  <si>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</si>
  <si>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Капитальный ремонт объектов культуры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</si>
  <si>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10 1 7067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</si>
</sst>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00"/>
    <numFmt numFmtId="167" formatCode="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justify" vertical="center" wrapText="1"/>
    </xf>
    <xf numFmtId="165" fontId="22" fillId="0" borderId="10" xfId="0" applyNumberFormat="1" applyFont="1" applyBorder="1" applyAlignment="1">
      <alignment horizontal="justify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/>
    </xf>
    <xf numFmtId="0" fontId="22" fillId="0" borderId="12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justify" vertical="center" wrapText="1"/>
    </xf>
    <xf numFmtId="167" fontId="19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9"/>
  <sheetViews>
    <sheetView showGridLines="0" tabSelected="1" workbookViewId="0" topLeftCell="A1">
      <selection activeCell="P107" sqref="P107"/>
    </sheetView>
  </sheetViews>
  <sheetFormatPr defaultColWidth="9.00390625" defaultRowHeight="12.75"/>
  <cols>
    <col min="1" max="1" width="54.25390625" style="1" customWidth="1"/>
    <col min="2" max="4" width="6.75390625" style="1" customWidth="1"/>
    <col min="5" max="12" width="0" style="1" hidden="1" customWidth="1"/>
    <col min="13" max="13" width="9.00390625" style="1" customWidth="1"/>
    <col min="14" max="14" width="8.75390625" style="2" customWidth="1"/>
    <col min="15" max="17" width="9.875" style="1" customWidth="1"/>
    <col min="18" max="16384" width="9.125" style="1" customWidth="1"/>
  </cols>
  <sheetData>
    <row r="1" spans="3:17" ht="51.75" customHeight="1">
      <c r="C1" s="34" t="s">
        <v>151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2.5" customHeight="1">
      <c r="A2" s="32" t="s">
        <v>149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34.5" customHeight="1">
      <c r="A3" s="31" t="s">
        <v>152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5:17" ht="12" customHeight="1">
      <c r="O4" s="2"/>
      <c r="P4" s="2"/>
      <c r="Q4" s="2"/>
    </row>
    <row r="5" spans="1:17" ht="29.25" customHeight="1">
      <c r="A5" s="33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/>
      <c r="H5" s="33"/>
      <c r="I5" s="33"/>
      <c r="J5" s="33"/>
      <c r="K5" s="33"/>
      <c r="L5" s="33"/>
      <c r="M5" s="33" t="s">
        <v>6</v>
      </c>
      <c r="N5" s="33" t="s">
        <v>7</v>
      </c>
      <c r="O5" s="33" t="s">
        <v>150</v>
      </c>
      <c r="P5" s="33" t="s">
        <v>153</v>
      </c>
      <c r="Q5" s="33" t="s">
        <v>148</v>
      </c>
    </row>
    <row r="6" spans="1:17" ht="37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  <c r="P7" s="4">
        <v>8</v>
      </c>
      <c r="Q7" s="4">
        <v>9</v>
      </c>
    </row>
    <row r="8" spans="1:17" ht="21" customHeight="1">
      <c r="A8" s="5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6">
        <f>O9</f>
        <v>11376.3</v>
      </c>
      <c r="P8" s="6">
        <f>P9</f>
        <v>6664.4</v>
      </c>
      <c r="Q8" s="6">
        <f>P8/O8*100</f>
        <v>58.581436846777954</v>
      </c>
    </row>
    <row r="9" spans="1:17" ht="21" customHeight="1">
      <c r="A9" s="5" t="s">
        <v>9</v>
      </c>
      <c r="B9" s="7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6">
        <f>O10+O49+O56+O76+O95+O122</f>
        <v>11376.3</v>
      </c>
      <c r="P9" s="6">
        <f>P10+P49+P56+P76+P95+P122</f>
        <v>6664.4</v>
      </c>
      <c r="Q9" s="6">
        <f aca="true" t="shared" si="0" ref="Q9:Q70">P9/O9*100</f>
        <v>58.581436846777954</v>
      </c>
    </row>
    <row r="10" spans="1:17" ht="29.25" customHeight="1">
      <c r="A10" s="8" t="s">
        <v>11</v>
      </c>
      <c r="B10" s="9"/>
      <c r="C10" s="9" t="s">
        <v>12</v>
      </c>
      <c r="D10" s="9" t="s">
        <v>13</v>
      </c>
      <c r="E10" s="9" t="s">
        <v>14</v>
      </c>
      <c r="F10" s="9" t="s">
        <v>15</v>
      </c>
      <c r="G10" s="9"/>
      <c r="H10" s="9"/>
      <c r="I10" s="9"/>
      <c r="J10" s="9"/>
      <c r="K10" s="9"/>
      <c r="L10" s="9"/>
      <c r="M10" s="9"/>
      <c r="N10" s="9"/>
      <c r="O10" s="10">
        <f>O11+O16+O41+O45+O37</f>
        <v>3095.7</v>
      </c>
      <c r="P10" s="10">
        <f>P11+P16+P41+P45+P37</f>
        <v>1347.5999999999997</v>
      </c>
      <c r="Q10" s="10">
        <f t="shared" si="0"/>
        <v>43.531349937009395</v>
      </c>
    </row>
    <row r="11" spans="1:17" ht="38.25">
      <c r="A11" s="8" t="s">
        <v>16</v>
      </c>
      <c r="B11" s="9"/>
      <c r="C11" s="9" t="s">
        <v>12</v>
      </c>
      <c r="D11" s="9" t="s">
        <v>17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O13</f>
        <v>3</v>
      </c>
      <c r="P11" s="10">
        <f>P13</f>
        <v>2.6</v>
      </c>
      <c r="Q11" s="10">
        <f t="shared" si="0"/>
        <v>86.66666666666667</v>
      </c>
    </row>
    <row r="12" spans="1:17" s="11" customFormat="1" ht="21" customHeight="1">
      <c r="A12" s="8" t="s">
        <v>18</v>
      </c>
      <c r="B12" s="9"/>
      <c r="C12" s="9" t="s">
        <v>12</v>
      </c>
      <c r="D12" s="9" t="s">
        <v>17</v>
      </c>
      <c r="E12" s="9"/>
      <c r="F12" s="9"/>
      <c r="G12" s="9"/>
      <c r="H12" s="9"/>
      <c r="I12" s="9"/>
      <c r="J12" s="9"/>
      <c r="K12" s="9"/>
      <c r="L12" s="9"/>
      <c r="M12" s="9" t="s">
        <v>19</v>
      </c>
      <c r="N12" s="9"/>
      <c r="O12" s="10">
        <f aca="true" t="shared" si="1" ref="O12:P14">O13</f>
        <v>3</v>
      </c>
      <c r="P12" s="10">
        <f t="shared" si="1"/>
        <v>2.6</v>
      </c>
      <c r="Q12" s="10">
        <f t="shared" si="0"/>
        <v>86.66666666666667</v>
      </c>
    </row>
    <row r="13" spans="1:17" s="11" customFormat="1" ht="45" customHeight="1">
      <c r="A13" s="8" t="s">
        <v>20</v>
      </c>
      <c r="B13" s="9"/>
      <c r="C13" s="9" t="s">
        <v>12</v>
      </c>
      <c r="D13" s="9" t="s">
        <v>17</v>
      </c>
      <c r="E13" s="9"/>
      <c r="F13" s="9"/>
      <c r="G13" s="9"/>
      <c r="H13" s="9"/>
      <c r="I13" s="9"/>
      <c r="J13" s="9"/>
      <c r="K13" s="9"/>
      <c r="L13" s="9"/>
      <c r="M13" s="9" t="s">
        <v>21</v>
      </c>
      <c r="N13" s="9"/>
      <c r="O13" s="10">
        <f t="shared" si="1"/>
        <v>3</v>
      </c>
      <c r="P13" s="10">
        <f t="shared" si="1"/>
        <v>2.6</v>
      </c>
      <c r="Q13" s="10">
        <f t="shared" si="0"/>
        <v>86.66666666666667</v>
      </c>
    </row>
    <row r="14" spans="1:17" ht="46.5" customHeight="1">
      <c r="A14" s="12" t="s">
        <v>22</v>
      </c>
      <c r="B14" s="13"/>
      <c r="C14" s="13" t="s">
        <v>12</v>
      </c>
      <c r="D14" s="13" t="s">
        <v>17</v>
      </c>
      <c r="E14" s="13"/>
      <c r="F14" s="13"/>
      <c r="G14" s="13"/>
      <c r="H14" s="13"/>
      <c r="I14" s="13"/>
      <c r="J14" s="13"/>
      <c r="K14" s="13"/>
      <c r="L14" s="13"/>
      <c r="M14" s="13" t="s">
        <v>23</v>
      </c>
      <c r="N14" s="13"/>
      <c r="O14" s="14">
        <f t="shared" si="1"/>
        <v>3</v>
      </c>
      <c r="P14" s="14">
        <f t="shared" si="1"/>
        <v>2.6</v>
      </c>
      <c r="Q14" s="14">
        <f t="shared" si="0"/>
        <v>86.66666666666667</v>
      </c>
    </row>
    <row r="15" spans="1:17" ht="29.25" customHeight="1">
      <c r="A15" s="15" t="s">
        <v>171</v>
      </c>
      <c r="B15" s="13"/>
      <c r="C15" s="13" t="s">
        <v>12</v>
      </c>
      <c r="D15" s="13" t="s">
        <v>17</v>
      </c>
      <c r="E15" s="13"/>
      <c r="F15" s="13"/>
      <c r="G15" s="13"/>
      <c r="H15" s="13"/>
      <c r="I15" s="13"/>
      <c r="J15" s="13"/>
      <c r="K15" s="13"/>
      <c r="L15" s="13"/>
      <c r="M15" s="13" t="s">
        <v>23</v>
      </c>
      <c r="N15" s="13" t="s">
        <v>170</v>
      </c>
      <c r="O15" s="14">
        <v>3</v>
      </c>
      <c r="P15" s="14">
        <v>2.6</v>
      </c>
      <c r="Q15" s="14">
        <f t="shared" si="0"/>
        <v>86.66666666666667</v>
      </c>
    </row>
    <row r="16" spans="1:17" ht="38.25">
      <c r="A16" s="8" t="s">
        <v>24</v>
      </c>
      <c r="B16" s="9"/>
      <c r="C16" s="9" t="s">
        <v>12</v>
      </c>
      <c r="D16" s="9" t="s">
        <v>25</v>
      </c>
      <c r="E16" s="9" t="s">
        <v>14</v>
      </c>
      <c r="F16" s="9" t="s">
        <v>15</v>
      </c>
      <c r="G16" s="9"/>
      <c r="H16" s="9"/>
      <c r="I16" s="9"/>
      <c r="J16" s="9"/>
      <c r="K16" s="9"/>
      <c r="L16" s="9"/>
      <c r="M16" s="9"/>
      <c r="N16" s="9"/>
      <c r="O16" s="10">
        <f>O17+O28</f>
        <v>3022.1</v>
      </c>
      <c r="P16" s="10">
        <f>P17+P28</f>
        <v>1331.3999999999999</v>
      </c>
      <c r="Q16" s="10">
        <f t="shared" si="0"/>
        <v>44.05545812514477</v>
      </c>
    </row>
    <row r="17" spans="1:17" s="11" customFormat="1" ht="21" customHeight="1">
      <c r="A17" s="8" t="s">
        <v>18</v>
      </c>
      <c r="B17" s="9"/>
      <c r="C17" s="9" t="s">
        <v>12</v>
      </c>
      <c r="D17" s="9" t="s">
        <v>25</v>
      </c>
      <c r="E17" s="9"/>
      <c r="F17" s="9"/>
      <c r="G17" s="9"/>
      <c r="H17" s="9"/>
      <c r="I17" s="9"/>
      <c r="J17" s="9"/>
      <c r="K17" s="9"/>
      <c r="L17" s="9"/>
      <c r="M17" s="9" t="s">
        <v>19</v>
      </c>
      <c r="N17" s="9"/>
      <c r="O17" s="10">
        <f>O18+O21</f>
        <v>2859.4</v>
      </c>
      <c r="P17" s="10">
        <f>P18+P21</f>
        <v>1259.6</v>
      </c>
      <c r="Q17" s="10">
        <f t="shared" si="0"/>
        <v>44.05119955235364</v>
      </c>
    </row>
    <row r="18" spans="1:17" s="11" customFormat="1" ht="29.25" customHeight="1">
      <c r="A18" s="8" t="s">
        <v>26</v>
      </c>
      <c r="B18" s="9"/>
      <c r="C18" s="9" t="s">
        <v>12</v>
      </c>
      <c r="D18" s="9" t="s">
        <v>25</v>
      </c>
      <c r="E18" s="9" t="s">
        <v>27</v>
      </c>
      <c r="F18" s="9" t="s">
        <v>15</v>
      </c>
      <c r="G18" s="9"/>
      <c r="H18" s="9"/>
      <c r="I18" s="9"/>
      <c r="J18" s="9"/>
      <c r="K18" s="9"/>
      <c r="L18" s="9"/>
      <c r="M18" s="9" t="s">
        <v>28</v>
      </c>
      <c r="N18" s="9"/>
      <c r="O18" s="10">
        <f>O19</f>
        <v>582.9</v>
      </c>
      <c r="P18" s="10">
        <f>P19</f>
        <v>256.4</v>
      </c>
      <c r="Q18" s="10">
        <f t="shared" si="0"/>
        <v>43.98696174300909</v>
      </c>
    </row>
    <row r="19" spans="1:17" ht="38.25">
      <c r="A19" s="12" t="s">
        <v>29</v>
      </c>
      <c r="B19" s="13"/>
      <c r="C19" s="13" t="s">
        <v>12</v>
      </c>
      <c r="D19" s="13" t="s">
        <v>25</v>
      </c>
      <c r="E19" s="13" t="s">
        <v>27</v>
      </c>
      <c r="F19" s="13" t="s">
        <v>30</v>
      </c>
      <c r="G19" s="13"/>
      <c r="H19" s="13"/>
      <c r="I19" s="13"/>
      <c r="J19" s="13"/>
      <c r="K19" s="13"/>
      <c r="L19" s="13"/>
      <c r="M19" s="13" t="s">
        <v>31</v>
      </c>
      <c r="N19" s="13"/>
      <c r="O19" s="14">
        <f>O20</f>
        <v>582.9</v>
      </c>
      <c r="P19" s="14">
        <f>P20</f>
        <v>256.4</v>
      </c>
      <c r="Q19" s="14">
        <f>Q20</f>
        <v>43.98696174300909</v>
      </c>
    </row>
    <row r="20" spans="1:17" ht="32.25" customHeight="1">
      <c r="A20" s="15" t="s">
        <v>32</v>
      </c>
      <c r="B20" s="13"/>
      <c r="C20" s="13" t="s">
        <v>12</v>
      </c>
      <c r="D20" s="13" t="s">
        <v>25</v>
      </c>
      <c r="E20" s="13" t="s">
        <v>33</v>
      </c>
      <c r="F20" s="13" t="s">
        <v>30</v>
      </c>
      <c r="G20" s="13"/>
      <c r="H20" s="13"/>
      <c r="I20" s="13"/>
      <c r="J20" s="13"/>
      <c r="K20" s="13"/>
      <c r="L20" s="13"/>
      <c r="M20" s="13" t="s">
        <v>31</v>
      </c>
      <c r="N20" s="13" t="s">
        <v>34</v>
      </c>
      <c r="O20" s="14">
        <v>582.9</v>
      </c>
      <c r="P20" s="14">
        <v>256.4</v>
      </c>
      <c r="Q20" s="14">
        <f t="shared" si="0"/>
        <v>43.98696174300909</v>
      </c>
    </row>
    <row r="21" spans="1:17" s="11" customFormat="1" ht="29.25" customHeight="1">
      <c r="A21" s="8" t="s">
        <v>37</v>
      </c>
      <c r="B21" s="9"/>
      <c r="C21" s="9" t="s">
        <v>12</v>
      </c>
      <c r="D21" s="9" t="s">
        <v>25</v>
      </c>
      <c r="E21" s="9" t="s">
        <v>27</v>
      </c>
      <c r="F21" s="9" t="s">
        <v>15</v>
      </c>
      <c r="G21" s="9"/>
      <c r="H21" s="9"/>
      <c r="I21" s="9"/>
      <c r="J21" s="9"/>
      <c r="K21" s="9"/>
      <c r="L21" s="9"/>
      <c r="M21" s="9" t="s">
        <v>38</v>
      </c>
      <c r="N21" s="9"/>
      <c r="O21" s="10">
        <f>O22</f>
        <v>2276.5</v>
      </c>
      <c r="P21" s="10">
        <f>P22</f>
        <v>1003.2</v>
      </c>
      <c r="Q21" s="10">
        <f t="shared" si="0"/>
        <v>44.06764770481002</v>
      </c>
    </row>
    <row r="22" spans="1:17" ht="38.25">
      <c r="A22" s="12" t="s">
        <v>39</v>
      </c>
      <c r="B22" s="13"/>
      <c r="C22" s="13" t="s">
        <v>12</v>
      </c>
      <c r="D22" s="13" t="s">
        <v>25</v>
      </c>
      <c r="E22" s="13" t="s">
        <v>27</v>
      </c>
      <c r="F22" s="13" t="s">
        <v>30</v>
      </c>
      <c r="G22" s="13"/>
      <c r="H22" s="13"/>
      <c r="I22" s="13"/>
      <c r="J22" s="13"/>
      <c r="K22" s="13"/>
      <c r="L22" s="13"/>
      <c r="M22" s="13" t="s">
        <v>40</v>
      </c>
      <c r="N22" s="13"/>
      <c r="O22" s="14">
        <f>O23+O24+O25+O26+O27</f>
        <v>2276.5</v>
      </c>
      <c r="P22" s="14">
        <f>P23+P24+P25+P26+P27</f>
        <v>1003.2</v>
      </c>
      <c r="Q22" s="14">
        <f t="shared" si="0"/>
        <v>44.06764770481002</v>
      </c>
    </row>
    <row r="23" spans="1:17" ht="32.25" customHeight="1">
      <c r="A23" s="15" t="s">
        <v>32</v>
      </c>
      <c r="B23" s="13"/>
      <c r="C23" s="13" t="s">
        <v>12</v>
      </c>
      <c r="D23" s="13" t="s">
        <v>25</v>
      </c>
      <c r="E23" s="13" t="s">
        <v>33</v>
      </c>
      <c r="F23" s="13" t="s">
        <v>30</v>
      </c>
      <c r="G23" s="13"/>
      <c r="H23" s="13"/>
      <c r="I23" s="13"/>
      <c r="J23" s="13"/>
      <c r="K23" s="13"/>
      <c r="L23" s="13"/>
      <c r="M23" s="13" t="s">
        <v>40</v>
      </c>
      <c r="N23" s="13" t="s">
        <v>34</v>
      </c>
      <c r="O23" s="14">
        <v>1842</v>
      </c>
      <c r="P23" s="14">
        <v>768</v>
      </c>
      <c r="Q23" s="14">
        <f t="shared" si="0"/>
        <v>41.69381107491857</v>
      </c>
    </row>
    <row r="24" spans="1:17" ht="25.5">
      <c r="A24" s="15" t="s">
        <v>35</v>
      </c>
      <c r="B24" s="13"/>
      <c r="C24" s="13" t="s">
        <v>12</v>
      </c>
      <c r="D24" s="13" t="s">
        <v>25</v>
      </c>
      <c r="E24" s="13" t="s">
        <v>27</v>
      </c>
      <c r="F24" s="13" t="s">
        <v>30</v>
      </c>
      <c r="G24" s="13"/>
      <c r="H24" s="13"/>
      <c r="I24" s="13"/>
      <c r="J24" s="13"/>
      <c r="K24" s="13"/>
      <c r="L24" s="13"/>
      <c r="M24" s="13" t="s">
        <v>40</v>
      </c>
      <c r="N24" s="13" t="s">
        <v>36</v>
      </c>
      <c r="O24" s="14">
        <v>32</v>
      </c>
      <c r="P24" s="14">
        <v>16.6</v>
      </c>
      <c r="Q24" s="14">
        <f t="shared" si="0"/>
        <v>51.87500000000001</v>
      </c>
    </row>
    <row r="25" spans="1:17" ht="25.5">
      <c r="A25" s="15" t="s">
        <v>41</v>
      </c>
      <c r="B25" s="13"/>
      <c r="C25" s="13" t="s">
        <v>12</v>
      </c>
      <c r="D25" s="13" t="s">
        <v>25</v>
      </c>
      <c r="E25" s="13" t="s">
        <v>27</v>
      </c>
      <c r="F25" s="13" t="s">
        <v>30</v>
      </c>
      <c r="G25" s="13"/>
      <c r="H25" s="13"/>
      <c r="I25" s="13"/>
      <c r="J25" s="13"/>
      <c r="K25" s="13"/>
      <c r="L25" s="13"/>
      <c r="M25" s="13" t="s">
        <v>40</v>
      </c>
      <c r="N25" s="13" t="s">
        <v>42</v>
      </c>
      <c r="O25" s="14">
        <v>353.5</v>
      </c>
      <c r="P25" s="14">
        <v>171.6</v>
      </c>
      <c r="Q25" s="14">
        <f t="shared" si="0"/>
        <v>48.54314002828854</v>
      </c>
    </row>
    <row r="26" spans="1:17" s="18" customFormat="1" ht="81" customHeight="1">
      <c r="A26" s="16" t="s">
        <v>43</v>
      </c>
      <c r="B26" s="17"/>
      <c r="C26" s="17" t="s">
        <v>12</v>
      </c>
      <c r="D26" s="17" t="s">
        <v>25</v>
      </c>
      <c r="E26" s="17" t="s">
        <v>27</v>
      </c>
      <c r="F26" s="17" t="s">
        <v>30</v>
      </c>
      <c r="G26" s="17"/>
      <c r="H26" s="17"/>
      <c r="I26" s="17"/>
      <c r="J26" s="17"/>
      <c r="K26" s="17"/>
      <c r="L26" s="17"/>
      <c r="M26" s="17" t="s">
        <v>40</v>
      </c>
      <c r="N26" s="13">
        <v>831</v>
      </c>
      <c r="O26" s="29">
        <v>1</v>
      </c>
      <c r="P26" s="29">
        <v>0</v>
      </c>
      <c r="Q26" s="29">
        <f t="shared" si="0"/>
        <v>0</v>
      </c>
    </row>
    <row r="27" spans="1:17" ht="15" customHeight="1">
      <c r="A27" s="15" t="s">
        <v>171</v>
      </c>
      <c r="B27" s="13"/>
      <c r="C27" s="13" t="s">
        <v>12</v>
      </c>
      <c r="D27" s="13" t="s">
        <v>25</v>
      </c>
      <c r="E27" s="13" t="s">
        <v>27</v>
      </c>
      <c r="F27" s="13" t="s">
        <v>30</v>
      </c>
      <c r="G27" s="13"/>
      <c r="H27" s="13"/>
      <c r="I27" s="13"/>
      <c r="J27" s="13"/>
      <c r="K27" s="13"/>
      <c r="L27" s="13"/>
      <c r="M27" s="13" t="s">
        <v>40</v>
      </c>
      <c r="N27" s="13" t="s">
        <v>170</v>
      </c>
      <c r="O27" s="14">
        <v>48</v>
      </c>
      <c r="P27" s="14">
        <v>47</v>
      </c>
      <c r="Q27" s="14">
        <f t="shared" si="0"/>
        <v>97.91666666666666</v>
      </c>
    </row>
    <row r="28" spans="1:17" s="11" customFormat="1" ht="12.75">
      <c r="A28" s="8" t="s">
        <v>44</v>
      </c>
      <c r="B28" s="9"/>
      <c r="C28" s="9" t="s">
        <v>12</v>
      </c>
      <c r="D28" s="9" t="s">
        <v>25</v>
      </c>
      <c r="E28" s="9" t="s">
        <v>33</v>
      </c>
      <c r="F28" s="9" t="s">
        <v>15</v>
      </c>
      <c r="G28" s="9"/>
      <c r="H28" s="9"/>
      <c r="I28" s="9"/>
      <c r="J28" s="9"/>
      <c r="K28" s="9"/>
      <c r="L28" s="9"/>
      <c r="M28" s="9" t="s">
        <v>45</v>
      </c>
      <c r="N28" s="9"/>
      <c r="O28" s="10">
        <f>O29+O31+O33+O35</f>
        <v>162.7</v>
      </c>
      <c r="P28" s="10">
        <f>P29+P31+P33+P35</f>
        <v>71.80000000000001</v>
      </c>
      <c r="Q28" s="10">
        <f t="shared" si="0"/>
        <v>44.1303011677935</v>
      </c>
    </row>
    <row r="29" spans="1:17" ht="67.5" customHeight="1">
      <c r="A29" s="19" t="s">
        <v>46</v>
      </c>
      <c r="B29" s="13"/>
      <c r="C29" s="13" t="s">
        <v>12</v>
      </c>
      <c r="D29" s="13" t="s">
        <v>25</v>
      </c>
      <c r="E29" s="13"/>
      <c r="F29" s="13"/>
      <c r="G29" s="13"/>
      <c r="H29" s="13"/>
      <c r="I29" s="13"/>
      <c r="J29" s="13"/>
      <c r="K29" s="13"/>
      <c r="L29" s="13"/>
      <c r="M29" s="20" t="s">
        <v>47</v>
      </c>
      <c r="N29" s="13"/>
      <c r="O29" s="14">
        <f>O30</f>
        <v>13.6</v>
      </c>
      <c r="P29" s="14">
        <f>P30</f>
        <v>6.8</v>
      </c>
      <c r="Q29" s="14">
        <f t="shared" si="0"/>
        <v>50</v>
      </c>
    </row>
    <row r="30" spans="1:17" ht="18" customHeight="1">
      <c r="A30" s="19" t="s">
        <v>48</v>
      </c>
      <c r="B30" s="13"/>
      <c r="C30" s="13" t="s">
        <v>12</v>
      </c>
      <c r="D30" s="13" t="s">
        <v>25</v>
      </c>
      <c r="E30" s="13"/>
      <c r="F30" s="13"/>
      <c r="G30" s="13"/>
      <c r="H30" s="13"/>
      <c r="I30" s="13"/>
      <c r="J30" s="13"/>
      <c r="K30" s="13"/>
      <c r="L30" s="13"/>
      <c r="M30" s="20" t="s">
        <v>47</v>
      </c>
      <c r="N30" s="13" t="s">
        <v>49</v>
      </c>
      <c r="O30" s="14">
        <v>13.6</v>
      </c>
      <c r="P30" s="14">
        <v>6.8</v>
      </c>
      <c r="Q30" s="14">
        <f t="shared" si="0"/>
        <v>50</v>
      </c>
    </row>
    <row r="31" spans="1:17" ht="80.25" customHeight="1">
      <c r="A31" s="19" t="s">
        <v>50</v>
      </c>
      <c r="B31" s="13"/>
      <c r="C31" s="13" t="s">
        <v>12</v>
      </c>
      <c r="D31" s="13" t="s">
        <v>25</v>
      </c>
      <c r="E31" s="13"/>
      <c r="F31" s="13"/>
      <c r="G31" s="13"/>
      <c r="H31" s="13"/>
      <c r="I31" s="13"/>
      <c r="J31" s="13"/>
      <c r="K31" s="13"/>
      <c r="L31" s="13"/>
      <c r="M31" s="20" t="s">
        <v>51</v>
      </c>
      <c r="N31" s="13"/>
      <c r="O31" s="14">
        <f>O32</f>
        <v>39.5</v>
      </c>
      <c r="P31" s="14">
        <v>19.8</v>
      </c>
      <c r="Q31" s="14">
        <f t="shared" si="0"/>
        <v>50.12658227848101</v>
      </c>
    </row>
    <row r="32" spans="1:17" ht="18" customHeight="1">
      <c r="A32" s="19" t="s">
        <v>48</v>
      </c>
      <c r="B32" s="13"/>
      <c r="C32" s="13" t="s">
        <v>12</v>
      </c>
      <c r="D32" s="13" t="s">
        <v>25</v>
      </c>
      <c r="E32" s="13"/>
      <c r="F32" s="13"/>
      <c r="G32" s="13"/>
      <c r="H32" s="13"/>
      <c r="I32" s="13"/>
      <c r="J32" s="13"/>
      <c r="K32" s="13"/>
      <c r="L32" s="13"/>
      <c r="M32" s="20" t="s">
        <v>51</v>
      </c>
      <c r="N32" s="13" t="s">
        <v>49</v>
      </c>
      <c r="O32" s="14">
        <v>39.5</v>
      </c>
      <c r="P32" s="14">
        <v>45.2</v>
      </c>
      <c r="Q32" s="14">
        <f t="shared" si="0"/>
        <v>114.43037974683546</v>
      </c>
    </row>
    <row r="33" spans="1:17" ht="68.25" customHeight="1">
      <c r="A33" s="19" t="s">
        <v>52</v>
      </c>
      <c r="B33" s="13"/>
      <c r="C33" s="13" t="s">
        <v>12</v>
      </c>
      <c r="D33" s="13" t="s">
        <v>25</v>
      </c>
      <c r="E33" s="13"/>
      <c r="F33" s="13"/>
      <c r="G33" s="13"/>
      <c r="H33" s="13"/>
      <c r="I33" s="13"/>
      <c r="J33" s="13"/>
      <c r="K33" s="13"/>
      <c r="L33" s="13"/>
      <c r="M33" s="20" t="s">
        <v>53</v>
      </c>
      <c r="N33" s="13"/>
      <c r="O33" s="14">
        <f>O34</f>
        <v>108.6</v>
      </c>
      <c r="P33" s="14">
        <f>P34</f>
        <v>45.2</v>
      </c>
      <c r="Q33" s="14">
        <f t="shared" si="0"/>
        <v>41.6206261510129</v>
      </c>
    </row>
    <row r="34" spans="1:17" ht="18" customHeight="1">
      <c r="A34" s="19" t="s">
        <v>48</v>
      </c>
      <c r="B34" s="13"/>
      <c r="C34" s="13" t="s">
        <v>12</v>
      </c>
      <c r="D34" s="13" t="s">
        <v>25</v>
      </c>
      <c r="E34" s="13"/>
      <c r="F34" s="13"/>
      <c r="G34" s="13"/>
      <c r="H34" s="13"/>
      <c r="I34" s="13"/>
      <c r="J34" s="13"/>
      <c r="K34" s="13"/>
      <c r="L34" s="13"/>
      <c r="M34" s="20" t="s">
        <v>53</v>
      </c>
      <c r="N34" s="13" t="s">
        <v>49</v>
      </c>
      <c r="O34" s="14">
        <v>108.6</v>
      </c>
      <c r="P34" s="14">
        <v>45.2</v>
      </c>
      <c r="Q34" s="14">
        <f t="shared" si="0"/>
        <v>41.6206261510129</v>
      </c>
    </row>
    <row r="35" spans="1:17" ht="63" customHeight="1">
      <c r="A35" s="19" t="s">
        <v>54</v>
      </c>
      <c r="B35" s="13"/>
      <c r="C35" s="13" t="s">
        <v>12</v>
      </c>
      <c r="D35" s="13" t="s">
        <v>25</v>
      </c>
      <c r="E35" s="13"/>
      <c r="F35" s="13"/>
      <c r="G35" s="13"/>
      <c r="H35" s="13"/>
      <c r="I35" s="13"/>
      <c r="J35" s="13"/>
      <c r="K35" s="13"/>
      <c r="L35" s="13"/>
      <c r="M35" s="20" t="s">
        <v>55</v>
      </c>
      <c r="N35" s="13"/>
      <c r="O35" s="14">
        <f>O36</f>
        <v>1</v>
      </c>
      <c r="P35" s="14">
        <f>P36</f>
        <v>0</v>
      </c>
      <c r="Q35" s="14">
        <f t="shared" si="0"/>
        <v>0</v>
      </c>
    </row>
    <row r="36" spans="1:17" ht="25.5">
      <c r="A36" s="15" t="s">
        <v>41</v>
      </c>
      <c r="B36" s="13"/>
      <c r="C36" s="13" t="s">
        <v>12</v>
      </c>
      <c r="D36" s="13" t="s">
        <v>25</v>
      </c>
      <c r="E36" s="13" t="s">
        <v>27</v>
      </c>
      <c r="F36" s="13" t="s">
        <v>30</v>
      </c>
      <c r="G36" s="13"/>
      <c r="H36" s="13"/>
      <c r="I36" s="13"/>
      <c r="J36" s="13"/>
      <c r="K36" s="13"/>
      <c r="L36" s="13"/>
      <c r="M36" s="20" t="s">
        <v>55</v>
      </c>
      <c r="N36" s="13" t="s">
        <v>42</v>
      </c>
      <c r="O36" s="14">
        <v>1</v>
      </c>
      <c r="P36" s="14">
        <v>0</v>
      </c>
      <c r="Q36" s="14">
        <f t="shared" si="0"/>
        <v>0</v>
      </c>
    </row>
    <row r="37" spans="1:17" ht="21" customHeight="1">
      <c r="A37" s="8" t="s">
        <v>56</v>
      </c>
      <c r="B37" s="9"/>
      <c r="C37" s="9" t="s">
        <v>12</v>
      </c>
      <c r="D37" s="9" t="s">
        <v>57</v>
      </c>
      <c r="E37" s="9" t="s">
        <v>14</v>
      </c>
      <c r="F37" s="9" t="s">
        <v>15</v>
      </c>
      <c r="G37" s="9"/>
      <c r="H37" s="9"/>
      <c r="I37" s="9"/>
      <c r="J37" s="9"/>
      <c r="K37" s="9"/>
      <c r="L37" s="9"/>
      <c r="M37" s="9"/>
      <c r="N37" s="9"/>
      <c r="O37" s="10">
        <f>O39</f>
        <v>30</v>
      </c>
      <c r="P37" s="10">
        <f>P39</f>
        <v>0</v>
      </c>
      <c r="Q37" s="10">
        <f t="shared" si="0"/>
        <v>0</v>
      </c>
    </row>
    <row r="38" spans="1:17" s="11" customFormat="1" ht="12.75">
      <c r="A38" s="8" t="s">
        <v>44</v>
      </c>
      <c r="B38" s="9"/>
      <c r="C38" s="9" t="s">
        <v>12</v>
      </c>
      <c r="D38" s="9" t="s">
        <v>57</v>
      </c>
      <c r="E38" s="9" t="s">
        <v>33</v>
      </c>
      <c r="F38" s="9" t="s">
        <v>15</v>
      </c>
      <c r="G38" s="9"/>
      <c r="H38" s="9"/>
      <c r="I38" s="9"/>
      <c r="J38" s="9"/>
      <c r="K38" s="9"/>
      <c r="L38" s="9"/>
      <c r="M38" s="9" t="s">
        <v>45</v>
      </c>
      <c r="N38" s="9"/>
      <c r="O38" s="10">
        <f>O39</f>
        <v>30</v>
      </c>
      <c r="P38" s="10">
        <f>P39</f>
        <v>0</v>
      </c>
      <c r="Q38" s="10">
        <f t="shared" si="0"/>
        <v>0</v>
      </c>
    </row>
    <row r="39" spans="1:17" ht="42.75" customHeight="1">
      <c r="A39" s="8" t="s">
        <v>58</v>
      </c>
      <c r="B39" s="9"/>
      <c r="C39" s="9" t="s">
        <v>12</v>
      </c>
      <c r="D39" s="9" t="s">
        <v>57</v>
      </c>
      <c r="E39" s="9" t="s">
        <v>14</v>
      </c>
      <c r="F39" s="9" t="s">
        <v>15</v>
      </c>
      <c r="G39" s="9"/>
      <c r="H39" s="9"/>
      <c r="I39" s="9"/>
      <c r="J39" s="9"/>
      <c r="K39" s="9"/>
      <c r="L39" s="9"/>
      <c r="M39" s="9" t="s">
        <v>59</v>
      </c>
      <c r="N39" s="9"/>
      <c r="O39" s="10">
        <f>O40</f>
        <v>30</v>
      </c>
      <c r="P39" s="10">
        <f>P40</f>
        <v>0</v>
      </c>
      <c r="Q39" s="10">
        <f t="shared" si="0"/>
        <v>0</v>
      </c>
    </row>
    <row r="40" spans="1:17" ht="25.5">
      <c r="A40" s="15" t="s">
        <v>41</v>
      </c>
      <c r="B40" s="13"/>
      <c r="C40" s="13" t="s">
        <v>12</v>
      </c>
      <c r="D40" s="13" t="s">
        <v>57</v>
      </c>
      <c r="E40" s="13" t="s">
        <v>27</v>
      </c>
      <c r="F40" s="13" t="s">
        <v>30</v>
      </c>
      <c r="G40" s="13"/>
      <c r="H40" s="13"/>
      <c r="I40" s="13"/>
      <c r="J40" s="13"/>
      <c r="K40" s="13"/>
      <c r="L40" s="13"/>
      <c r="M40" s="20" t="s">
        <v>59</v>
      </c>
      <c r="N40" s="13" t="s">
        <v>42</v>
      </c>
      <c r="O40" s="14">
        <v>30</v>
      </c>
      <c r="P40" s="14">
        <v>0</v>
      </c>
      <c r="Q40" s="14">
        <f t="shared" si="0"/>
        <v>0</v>
      </c>
    </row>
    <row r="41" spans="1:17" ht="21" customHeight="1">
      <c r="A41" s="8" t="s">
        <v>60</v>
      </c>
      <c r="B41" s="9"/>
      <c r="C41" s="9" t="s">
        <v>12</v>
      </c>
      <c r="D41" s="9" t="s">
        <v>61</v>
      </c>
      <c r="E41" s="9" t="s">
        <v>14</v>
      </c>
      <c r="F41" s="9" t="s">
        <v>15</v>
      </c>
      <c r="G41" s="9"/>
      <c r="H41" s="9"/>
      <c r="I41" s="9"/>
      <c r="J41" s="9"/>
      <c r="K41" s="9"/>
      <c r="L41" s="9"/>
      <c r="M41" s="9"/>
      <c r="N41" s="9"/>
      <c r="O41" s="10">
        <f>O43</f>
        <v>5</v>
      </c>
      <c r="P41" s="10">
        <f>P43</f>
        <v>0</v>
      </c>
      <c r="Q41" s="10">
        <f t="shared" si="0"/>
        <v>0</v>
      </c>
    </row>
    <row r="42" spans="1:17" s="11" customFormat="1" ht="12.75">
      <c r="A42" s="8" t="s">
        <v>44</v>
      </c>
      <c r="B42" s="9"/>
      <c r="C42" s="9" t="s">
        <v>12</v>
      </c>
      <c r="D42" s="9" t="s">
        <v>61</v>
      </c>
      <c r="E42" s="9" t="s">
        <v>33</v>
      </c>
      <c r="F42" s="9" t="s">
        <v>15</v>
      </c>
      <c r="G42" s="9"/>
      <c r="H42" s="9"/>
      <c r="I42" s="9"/>
      <c r="J42" s="9"/>
      <c r="K42" s="9"/>
      <c r="L42" s="9"/>
      <c r="M42" s="9" t="s">
        <v>45</v>
      </c>
      <c r="N42" s="9"/>
      <c r="O42" s="10">
        <f>O43</f>
        <v>5</v>
      </c>
      <c r="P42" s="10">
        <f>P43</f>
        <v>0</v>
      </c>
      <c r="Q42" s="10">
        <f t="shared" si="0"/>
        <v>0</v>
      </c>
    </row>
    <row r="43" spans="1:17" ht="42.75" customHeight="1">
      <c r="A43" s="8" t="s">
        <v>62</v>
      </c>
      <c r="B43" s="9"/>
      <c r="C43" s="9" t="s">
        <v>12</v>
      </c>
      <c r="D43" s="9" t="s">
        <v>61</v>
      </c>
      <c r="E43" s="9" t="s">
        <v>14</v>
      </c>
      <c r="F43" s="9" t="s">
        <v>15</v>
      </c>
      <c r="G43" s="9"/>
      <c r="H43" s="9"/>
      <c r="I43" s="9"/>
      <c r="J43" s="9"/>
      <c r="K43" s="9"/>
      <c r="L43" s="9"/>
      <c r="M43" s="9" t="s">
        <v>63</v>
      </c>
      <c r="N43" s="9"/>
      <c r="O43" s="10">
        <f>O44</f>
        <v>5</v>
      </c>
      <c r="P43" s="10">
        <f>P44</f>
        <v>0</v>
      </c>
      <c r="Q43" s="10">
        <f t="shared" si="0"/>
        <v>0</v>
      </c>
    </row>
    <row r="44" spans="1:17" ht="21" customHeight="1">
      <c r="A44" s="12" t="s">
        <v>64</v>
      </c>
      <c r="B44" s="13"/>
      <c r="C44" s="13" t="s">
        <v>12</v>
      </c>
      <c r="D44" s="13" t="s">
        <v>61</v>
      </c>
      <c r="E44" s="13" t="s">
        <v>65</v>
      </c>
      <c r="F44" s="13" t="s">
        <v>30</v>
      </c>
      <c r="G44" s="13"/>
      <c r="H44" s="13"/>
      <c r="I44" s="13"/>
      <c r="J44" s="13"/>
      <c r="K44" s="13"/>
      <c r="L44" s="13"/>
      <c r="M44" s="13" t="s">
        <v>63</v>
      </c>
      <c r="N44" s="13" t="s">
        <v>66</v>
      </c>
      <c r="O44" s="14">
        <v>5</v>
      </c>
      <c r="P44" s="14">
        <v>0</v>
      </c>
      <c r="Q44" s="14">
        <f t="shared" si="0"/>
        <v>0</v>
      </c>
    </row>
    <row r="45" spans="1:17" ht="12.75">
      <c r="A45" s="8" t="s">
        <v>67</v>
      </c>
      <c r="B45" s="9"/>
      <c r="C45" s="9" t="s">
        <v>12</v>
      </c>
      <c r="D45" s="9" t="s">
        <v>68</v>
      </c>
      <c r="E45" s="9" t="s">
        <v>14</v>
      </c>
      <c r="F45" s="9" t="s">
        <v>15</v>
      </c>
      <c r="G45" s="9"/>
      <c r="H45" s="9"/>
      <c r="I45" s="9"/>
      <c r="J45" s="9"/>
      <c r="K45" s="9"/>
      <c r="L45" s="9"/>
      <c r="M45" s="9"/>
      <c r="N45" s="9"/>
      <c r="O45" s="10">
        <f>O47</f>
        <v>35.6</v>
      </c>
      <c r="P45" s="10">
        <f>P47</f>
        <v>13.6</v>
      </c>
      <c r="Q45" s="10">
        <f t="shared" si="0"/>
        <v>38.20224719101123</v>
      </c>
    </row>
    <row r="46" spans="1:17" s="11" customFormat="1" ht="12.75">
      <c r="A46" s="8" t="s">
        <v>44</v>
      </c>
      <c r="B46" s="9"/>
      <c r="C46" s="9" t="s">
        <v>12</v>
      </c>
      <c r="D46" s="9" t="s">
        <v>68</v>
      </c>
      <c r="E46" s="9" t="s">
        <v>33</v>
      </c>
      <c r="F46" s="9" t="s">
        <v>15</v>
      </c>
      <c r="G46" s="9"/>
      <c r="H46" s="9"/>
      <c r="I46" s="9"/>
      <c r="J46" s="9"/>
      <c r="K46" s="9"/>
      <c r="L46" s="9"/>
      <c r="M46" s="9" t="s">
        <v>45</v>
      </c>
      <c r="N46" s="9"/>
      <c r="O46" s="10">
        <f>O47</f>
        <v>35.6</v>
      </c>
      <c r="P46" s="10">
        <f>P47</f>
        <v>13.6</v>
      </c>
      <c r="Q46" s="10">
        <f t="shared" si="0"/>
        <v>38.20224719101123</v>
      </c>
    </row>
    <row r="47" spans="1:17" ht="42" customHeight="1">
      <c r="A47" s="8" t="s">
        <v>69</v>
      </c>
      <c r="B47" s="9"/>
      <c r="C47" s="9" t="s">
        <v>12</v>
      </c>
      <c r="D47" s="9" t="s">
        <v>68</v>
      </c>
      <c r="E47" s="9" t="s">
        <v>14</v>
      </c>
      <c r="F47" s="9" t="s">
        <v>15</v>
      </c>
      <c r="G47" s="9"/>
      <c r="H47" s="9"/>
      <c r="I47" s="9"/>
      <c r="J47" s="9"/>
      <c r="K47" s="9"/>
      <c r="L47" s="9"/>
      <c r="M47" s="9" t="s">
        <v>70</v>
      </c>
      <c r="N47" s="9"/>
      <c r="O47" s="10">
        <f>O48</f>
        <v>35.6</v>
      </c>
      <c r="P47" s="10">
        <f>P48</f>
        <v>13.6</v>
      </c>
      <c r="Q47" s="10">
        <f t="shared" si="0"/>
        <v>38.20224719101123</v>
      </c>
    </row>
    <row r="48" spans="1:17" ht="21.75" customHeight="1">
      <c r="A48" s="15" t="s">
        <v>41</v>
      </c>
      <c r="B48" s="13"/>
      <c r="C48" s="13" t="s">
        <v>12</v>
      </c>
      <c r="D48" s="13" t="s">
        <v>68</v>
      </c>
      <c r="E48" s="13" t="s">
        <v>71</v>
      </c>
      <c r="F48" s="13" t="s">
        <v>72</v>
      </c>
      <c r="G48" s="13"/>
      <c r="H48" s="13"/>
      <c r="I48" s="13"/>
      <c r="J48" s="13"/>
      <c r="K48" s="13"/>
      <c r="L48" s="13"/>
      <c r="M48" s="13" t="s">
        <v>70</v>
      </c>
      <c r="N48" s="13" t="s">
        <v>42</v>
      </c>
      <c r="O48" s="14">
        <v>35.6</v>
      </c>
      <c r="P48" s="14">
        <v>13.6</v>
      </c>
      <c r="Q48" s="14">
        <f t="shared" si="0"/>
        <v>38.20224719101123</v>
      </c>
    </row>
    <row r="49" spans="1:17" ht="21" customHeight="1">
      <c r="A49" s="8" t="s">
        <v>73</v>
      </c>
      <c r="B49" s="9"/>
      <c r="C49" s="9" t="s">
        <v>74</v>
      </c>
      <c r="D49" s="9" t="s">
        <v>13</v>
      </c>
      <c r="E49" s="9" t="s">
        <v>14</v>
      </c>
      <c r="F49" s="9" t="s">
        <v>15</v>
      </c>
      <c r="G49" s="9"/>
      <c r="H49" s="9"/>
      <c r="I49" s="9"/>
      <c r="J49" s="9"/>
      <c r="K49" s="9"/>
      <c r="L49" s="9"/>
      <c r="M49" s="9"/>
      <c r="N49" s="9"/>
      <c r="O49" s="10">
        <f>O50</f>
        <v>101.5</v>
      </c>
      <c r="P49" s="10">
        <f>P50</f>
        <v>41.6</v>
      </c>
      <c r="Q49" s="10">
        <f t="shared" si="0"/>
        <v>40.98522167487685</v>
      </c>
    </row>
    <row r="50" spans="1:17" ht="18.75" customHeight="1">
      <c r="A50" s="8" t="s">
        <v>75</v>
      </c>
      <c r="B50" s="9"/>
      <c r="C50" s="9" t="s">
        <v>74</v>
      </c>
      <c r="D50" s="9" t="s">
        <v>17</v>
      </c>
      <c r="E50" s="9" t="s">
        <v>14</v>
      </c>
      <c r="F50" s="9" t="s">
        <v>15</v>
      </c>
      <c r="G50" s="9"/>
      <c r="H50" s="9"/>
      <c r="I50" s="9"/>
      <c r="J50" s="9"/>
      <c r="K50" s="9"/>
      <c r="L50" s="9"/>
      <c r="M50" s="9"/>
      <c r="N50" s="9"/>
      <c r="O50" s="10">
        <f>O52</f>
        <v>101.5</v>
      </c>
      <c r="P50" s="10">
        <f>P52</f>
        <v>41.6</v>
      </c>
      <c r="Q50" s="10">
        <f t="shared" si="0"/>
        <v>40.98522167487685</v>
      </c>
    </row>
    <row r="51" spans="1:17" s="11" customFormat="1" ht="12.75">
      <c r="A51" s="8" t="s">
        <v>44</v>
      </c>
      <c r="B51" s="9"/>
      <c r="C51" s="9" t="s">
        <v>74</v>
      </c>
      <c r="D51" s="9" t="s">
        <v>17</v>
      </c>
      <c r="E51" s="9" t="s">
        <v>33</v>
      </c>
      <c r="F51" s="9" t="s">
        <v>15</v>
      </c>
      <c r="G51" s="9"/>
      <c r="H51" s="9"/>
      <c r="I51" s="9"/>
      <c r="J51" s="9"/>
      <c r="K51" s="9"/>
      <c r="L51" s="9"/>
      <c r="M51" s="9"/>
      <c r="N51" s="9"/>
      <c r="O51" s="10">
        <f>O52</f>
        <v>101.5</v>
      </c>
      <c r="P51" s="10">
        <f>P52</f>
        <v>41.6</v>
      </c>
      <c r="Q51" s="10">
        <f t="shared" si="0"/>
        <v>40.98522167487685</v>
      </c>
    </row>
    <row r="52" spans="1:17" s="11" customFormat="1" ht="38.25">
      <c r="A52" s="8" t="s">
        <v>76</v>
      </c>
      <c r="B52" s="9"/>
      <c r="C52" s="9" t="s">
        <v>74</v>
      </c>
      <c r="D52" s="9" t="s">
        <v>17</v>
      </c>
      <c r="E52" s="9" t="s">
        <v>65</v>
      </c>
      <c r="F52" s="9" t="s">
        <v>15</v>
      </c>
      <c r="G52" s="9"/>
      <c r="H52" s="9"/>
      <c r="I52" s="9"/>
      <c r="J52" s="9"/>
      <c r="K52" s="9"/>
      <c r="L52" s="9"/>
      <c r="M52" s="9" t="s">
        <v>77</v>
      </c>
      <c r="N52" s="9"/>
      <c r="O52" s="10">
        <f>SUM(O53:O55)</f>
        <v>101.5</v>
      </c>
      <c r="P52" s="10">
        <f>SUM(P53:P55)</f>
        <v>41.6</v>
      </c>
      <c r="Q52" s="10">
        <f t="shared" si="0"/>
        <v>40.98522167487685</v>
      </c>
    </row>
    <row r="53" spans="1:17" ht="32.25" customHeight="1">
      <c r="A53" s="15" t="s">
        <v>32</v>
      </c>
      <c r="B53" s="13"/>
      <c r="C53" s="13" t="s">
        <v>74</v>
      </c>
      <c r="D53" s="13" t="s">
        <v>17</v>
      </c>
      <c r="E53" s="13" t="s">
        <v>65</v>
      </c>
      <c r="F53" s="13" t="s">
        <v>15</v>
      </c>
      <c r="G53" s="9"/>
      <c r="H53" s="9"/>
      <c r="I53" s="9"/>
      <c r="J53" s="9"/>
      <c r="K53" s="9"/>
      <c r="L53" s="9"/>
      <c r="M53" s="13" t="s">
        <v>77</v>
      </c>
      <c r="N53" s="13" t="s">
        <v>34</v>
      </c>
      <c r="O53" s="14">
        <v>94</v>
      </c>
      <c r="P53" s="14">
        <v>38.6</v>
      </c>
      <c r="Q53" s="14">
        <f t="shared" si="0"/>
        <v>41.06382978723405</v>
      </c>
    </row>
    <row r="54" spans="1:17" ht="25.5">
      <c r="A54" s="15" t="s">
        <v>35</v>
      </c>
      <c r="B54" s="13"/>
      <c r="C54" s="13" t="s">
        <v>74</v>
      </c>
      <c r="D54" s="13" t="s">
        <v>17</v>
      </c>
      <c r="E54" s="13" t="s">
        <v>65</v>
      </c>
      <c r="F54" s="13" t="s">
        <v>15</v>
      </c>
      <c r="G54" s="9"/>
      <c r="H54" s="9"/>
      <c r="I54" s="9"/>
      <c r="J54" s="9"/>
      <c r="K54" s="9"/>
      <c r="L54" s="9"/>
      <c r="M54" s="13" t="s">
        <v>77</v>
      </c>
      <c r="N54" s="13" t="s">
        <v>36</v>
      </c>
      <c r="O54" s="14">
        <v>7</v>
      </c>
      <c r="P54" s="14">
        <v>3</v>
      </c>
      <c r="Q54" s="14">
        <f t="shared" si="0"/>
        <v>42.857142857142854</v>
      </c>
    </row>
    <row r="55" spans="1:17" ht="21.75" customHeight="1">
      <c r="A55" s="15" t="s">
        <v>41</v>
      </c>
      <c r="B55" s="13"/>
      <c r="C55" s="13" t="s">
        <v>74</v>
      </c>
      <c r="D55" s="13" t="s">
        <v>17</v>
      </c>
      <c r="E55" s="13" t="s">
        <v>65</v>
      </c>
      <c r="F55" s="13" t="s">
        <v>15</v>
      </c>
      <c r="G55" s="9"/>
      <c r="H55" s="9"/>
      <c r="I55" s="9"/>
      <c r="J55" s="9"/>
      <c r="K55" s="9"/>
      <c r="L55" s="9"/>
      <c r="M55" s="13" t="s">
        <v>77</v>
      </c>
      <c r="N55" s="13" t="s">
        <v>42</v>
      </c>
      <c r="O55" s="14">
        <v>0.5</v>
      </c>
      <c r="P55" s="14">
        <v>0</v>
      </c>
      <c r="Q55" s="14">
        <f t="shared" si="0"/>
        <v>0</v>
      </c>
    </row>
    <row r="56" spans="1:17" ht="25.5">
      <c r="A56" s="8" t="s">
        <v>78</v>
      </c>
      <c r="B56" s="9"/>
      <c r="C56" s="9" t="s">
        <v>17</v>
      </c>
      <c r="D56" s="9" t="s">
        <v>13</v>
      </c>
      <c r="E56" s="9" t="s">
        <v>14</v>
      </c>
      <c r="F56" s="9" t="s">
        <v>15</v>
      </c>
      <c r="G56" s="13"/>
      <c r="H56" s="13"/>
      <c r="I56" s="13"/>
      <c r="J56" s="13"/>
      <c r="K56" s="13"/>
      <c r="L56" s="13"/>
      <c r="M56" s="9"/>
      <c r="N56" s="9"/>
      <c r="O56" s="10">
        <f>O57+O66</f>
        <v>145.8</v>
      </c>
      <c r="P56" s="10">
        <f>P57+P66</f>
        <v>12.3</v>
      </c>
      <c r="Q56" s="10">
        <f t="shared" si="0"/>
        <v>8.436213991769549</v>
      </c>
    </row>
    <row r="57" spans="1:17" ht="32.25" customHeight="1">
      <c r="A57" s="8" t="s">
        <v>79</v>
      </c>
      <c r="B57" s="9"/>
      <c r="C57" s="9" t="s">
        <v>17</v>
      </c>
      <c r="D57" s="9" t="s">
        <v>80</v>
      </c>
      <c r="E57" s="9" t="s">
        <v>14</v>
      </c>
      <c r="F57" s="9" t="s">
        <v>15</v>
      </c>
      <c r="G57" s="9"/>
      <c r="H57" s="9"/>
      <c r="I57" s="9"/>
      <c r="J57" s="9"/>
      <c r="K57" s="9"/>
      <c r="L57" s="9"/>
      <c r="M57" s="9"/>
      <c r="N57" s="9"/>
      <c r="O57" s="10">
        <f>O58</f>
        <v>10</v>
      </c>
      <c r="P57" s="10">
        <f>P58</f>
        <v>0</v>
      </c>
      <c r="Q57" s="10">
        <f t="shared" si="0"/>
        <v>0</v>
      </c>
    </row>
    <row r="58" spans="1:17" ht="51">
      <c r="A58" s="8" t="s">
        <v>81</v>
      </c>
      <c r="B58" s="9"/>
      <c r="C58" s="9" t="s">
        <v>17</v>
      </c>
      <c r="D58" s="9" t="s">
        <v>80</v>
      </c>
      <c r="E58" s="9" t="s">
        <v>14</v>
      </c>
      <c r="F58" s="9" t="s">
        <v>15</v>
      </c>
      <c r="G58" s="13"/>
      <c r="H58" s="13"/>
      <c r="I58" s="13"/>
      <c r="J58" s="13"/>
      <c r="K58" s="13"/>
      <c r="L58" s="13"/>
      <c r="M58" s="9" t="s">
        <v>82</v>
      </c>
      <c r="N58" s="9"/>
      <c r="O58" s="10">
        <f>O59</f>
        <v>10</v>
      </c>
      <c r="P58" s="10">
        <f>P59</f>
        <v>0</v>
      </c>
      <c r="Q58" s="10">
        <f t="shared" si="0"/>
        <v>0</v>
      </c>
    </row>
    <row r="59" spans="1:17" ht="25.5">
      <c r="A59" s="8" t="s">
        <v>83</v>
      </c>
      <c r="B59" s="9"/>
      <c r="C59" s="9" t="s">
        <v>17</v>
      </c>
      <c r="D59" s="9" t="s">
        <v>80</v>
      </c>
      <c r="E59" s="9" t="s">
        <v>14</v>
      </c>
      <c r="F59" s="9" t="s">
        <v>15</v>
      </c>
      <c r="G59" s="13"/>
      <c r="H59" s="13"/>
      <c r="I59" s="13"/>
      <c r="J59" s="13"/>
      <c r="K59" s="13"/>
      <c r="L59" s="13"/>
      <c r="M59" s="9" t="s">
        <v>84</v>
      </c>
      <c r="N59" s="9"/>
      <c r="O59" s="10">
        <f>O60+O62+O64</f>
        <v>10</v>
      </c>
      <c r="P59" s="10">
        <f>P60+P62+P64</f>
        <v>0</v>
      </c>
      <c r="Q59" s="10">
        <f t="shared" si="0"/>
        <v>0</v>
      </c>
    </row>
    <row r="60" spans="1:17" ht="85.5" customHeight="1">
      <c r="A60" s="21" t="s">
        <v>85</v>
      </c>
      <c r="B60" s="9"/>
      <c r="C60" s="9" t="s">
        <v>17</v>
      </c>
      <c r="D60" s="9" t="s">
        <v>80</v>
      </c>
      <c r="E60" s="9" t="s">
        <v>14</v>
      </c>
      <c r="F60" s="9" t="s">
        <v>15</v>
      </c>
      <c r="G60" s="9"/>
      <c r="H60" s="9"/>
      <c r="I60" s="9"/>
      <c r="J60" s="9"/>
      <c r="K60" s="9"/>
      <c r="L60" s="9"/>
      <c r="M60" s="9" t="s">
        <v>86</v>
      </c>
      <c r="N60" s="9"/>
      <c r="O60" s="10">
        <f>O61</f>
        <v>4</v>
      </c>
      <c r="P60" s="10">
        <f>P61</f>
        <v>0</v>
      </c>
      <c r="Q60" s="10">
        <f t="shared" si="0"/>
        <v>0</v>
      </c>
    </row>
    <row r="61" spans="1:17" ht="21.75" customHeight="1">
      <c r="A61" s="15" t="s">
        <v>41</v>
      </c>
      <c r="B61" s="13"/>
      <c r="C61" s="13" t="s">
        <v>17</v>
      </c>
      <c r="D61" s="13" t="s">
        <v>80</v>
      </c>
      <c r="E61" s="13" t="s">
        <v>65</v>
      </c>
      <c r="F61" s="13" t="s">
        <v>15</v>
      </c>
      <c r="G61" s="9"/>
      <c r="H61" s="9"/>
      <c r="I61" s="9"/>
      <c r="J61" s="9"/>
      <c r="K61" s="9"/>
      <c r="L61" s="9"/>
      <c r="M61" s="13" t="s">
        <v>86</v>
      </c>
      <c r="N61" s="13" t="s">
        <v>42</v>
      </c>
      <c r="O61" s="14">
        <v>4</v>
      </c>
      <c r="P61" s="14">
        <v>0</v>
      </c>
      <c r="Q61" s="14">
        <f t="shared" si="0"/>
        <v>0</v>
      </c>
    </row>
    <row r="62" spans="1:17" ht="85.5" customHeight="1">
      <c r="A62" s="21" t="s">
        <v>87</v>
      </c>
      <c r="B62" s="9"/>
      <c r="C62" s="9" t="s">
        <v>17</v>
      </c>
      <c r="D62" s="9" t="s">
        <v>80</v>
      </c>
      <c r="E62" s="9" t="s">
        <v>14</v>
      </c>
      <c r="F62" s="9" t="s">
        <v>15</v>
      </c>
      <c r="G62" s="9"/>
      <c r="H62" s="9"/>
      <c r="I62" s="9"/>
      <c r="J62" s="9"/>
      <c r="K62" s="9"/>
      <c r="L62" s="9"/>
      <c r="M62" s="9" t="s">
        <v>88</v>
      </c>
      <c r="N62" s="9"/>
      <c r="O62" s="10">
        <f>O63</f>
        <v>2</v>
      </c>
      <c r="P62" s="10">
        <f>P63</f>
        <v>0</v>
      </c>
      <c r="Q62" s="10">
        <f t="shared" si="0"/>
        <v>0</v>
      </c>
    </row>
    <row r="63" spans="1:17" ht="21.75" customHeight="1">
      <c r="A63" s="15" t="s">
        <v>41</v>
      </c>
      <c r="B63" s="13"/>
      <c r="C63" s="13" t="s">
        <v>17</v>
      </c>
      <c r="D63" s="13" t="s">
        <v>80</v>
      </c>
      <c r="E63" s="13" t="s">
        <v>65</v>
      </c>
      <c r="F63" s="13" t="s">
        <v>15</v>
      </c>
      <c r="G63" s="9"/>
      <c r="H63" s="9"/>
      <c r="I63" s="9"/>
      <c r="J63" s="9"/>
      <c r="K63" s="9"/>
      <c r="L63" s="9"/>
      <c r="M63" s="13" t="s">
        <v>88</v>
      </c>
      <c r="N63" s="13" t="s">
        <v>42</v>
      </c>
      <c r="O63" s="14">
        <v>2</v>
      </c>
      <c r="P63" s="14">
        <v>0</v>
      </c>
      <c r="Q63" s="14">
        <f t="shared" si="0"/>
        <v>0</v>
      </c>
    </row>
    <row r="64" spans="1:17" ht="75" customHeight="1">
      <c r="A64" s="21" t="s">
        <v>89</v>
      </c>
      <c r="B64" s="9"/>
      <c r="C64" s="9" t="s">
        <v>17</v>
      </c>
      <c r="D64" s="9" t="s">
        <v>80</v>
      </c>
      <c r="E64" s="9" t="s">
        <v>14</v>
      </c>
      <c r="F64" s="9" t="s">
        <v>15</v>
      </c>
      <c r="G64" s="9"/>
      <c r="H64" s="9"/>
      <c r="I64" s="9"/>
      <c r="J64" s="9"/>
      <c r="K64" s="9"/>
      <c r="L64" s="9"/>
      <c r="M64" s="9" t="s">
        <v>90</v>
      </c>
      <c r="N64" s="9"/>
      <c r="O64" s="10">
        <f>O65</f>
        <v>4</v>
      </c>
      <c r="P64" s="10">
        <f>P65</f>
        <v>0</v>
      </c>
      <c r="Q64" s="10">
        <f t="shared" si="0"/>
        <v>0</v>
      </c>
    </row>
    <row r="65" spans="1:17" ht="21.75" customHeight="1">
      <c r="A65" s="15" t="s">
        <v>41</v>
      </c>
      <c r="B65" s="13"/>
      <c r="C65" s="13" t="s">
        <v>17</v>
      </c>
      <c r="D65" s="13" t="s">
        <v>80</v>
      </c>
      <c r="E65" s="13" t="s">
        <v>65</v>
      </c>
      <c r="F65" s="13" t="s">
        <v>15</v>
      </c>
      <c r="G65" s="9"/>
      <c r="H65" s="9"/>
      <c r="I65" s="9"/>
      <c r="J65" s="9"/>
      <c r="K65" s="9"/>
      <c r="L65" s="9"/>
      <c r="M65" s="13" t="s">
        <v>90</v>
      </c>
      <c r="N65" s="13" t="s">
        <v>42</v>
      </c>
      <c r="O65" s="14">
        <v>4</v>
      </c>
      <c r="P65" s="14">
        <v>0</v>
      </c>
      <c r="Q65" s="14">
        <f t="shared" si="0"/>
        <v>0</v>
      </c>
    </row>
    <row r="66" spans="1:17" ht="24" customHeight="1">
      <c r="A66" s="8" t="s">
        <v>91</v>
      </c>
      <c r="B66" s="9"/>
      <c r="C66" s="9" t="s">
        <v>17</v>
      </c>
      <c r="D66" s="9" t="s">
        <v>92</v>
      </c>
      <c r="E66" s="9" t="s">
        <v>14</v>
      </c>
      <c r="F66" s="9" t="s">
        <v>15</v>
      </c>
      <c r="G66" s="9"/>
      <c r="H66" s="9"/>
      <c r="I66" s="9"/>
      <c r="J66" s="9"/>
      <c r="K66" s="9"/>
      <c r="L66" s="9"/>
      <c r="M66" s="9"/>
      <c r="N66" s="9"/>
      <c r="O66" s="10">
        <f aca="true" t="shared" si="2" ref="O66:P74">O67</f>
        <v>135.8</v>
      </c>
      <c r="P66" s="10">
        <f t="shared" si="2"/>
        <v>12.3</v>
      </c>
      <c r="Q66" s="10">
        <f t="shared" si="0"/>
        <v>9.057437407952872</v>
      </c>
    </row>
    <row r="67" spans="1:17" ht="51">
      <c r="A67" s="8" t="s">
        <v>81</v>
      </c>
      <c r="B67" s="9"/>
      <c r="C67" s="9" t="s">
        <v>17</v>
      </c>
      <c r="D67" s="9" t="s">
        <v>92</v>
      </c>
      <c r="E67" s="9" t="s">
        <v>14</v>
      </c>
      <c r="F67" s="9" t="s">
        <v>15</v>
      </c>
      <c r="G67" s="13"/>
      <c r="H67" s="13"/>
      <c r="I67" s="13"/>
      <c r="J67" s="13"/>
      <c r="K67" s="13"/>
      <c r="L67" s="13"/>
      <c r="M67" s="9" t="s">
        <v>82</v>
      </c>
      <c r="N67" s="9"/>
      <c r="O67" s="10">
        <f>O68+O71</f>
        <v>135.8</v>
      </c>
      <c r="P67" s="10">
        <f>P68+P71</f>
        <v>12.3</v>
      </c>
      <c r="Q67" s="10">
        <f t="shared" si="0"/>
        <v>9.057437407952872</v>
      </c>
    </row>
    <row r="68" spans="1:17" ht="25.5">
      <c r="A68" s="8" t="s">
        <v>83</v>
      </c>
      <c r="B68" s="9"/>
      <c r="C68" s="9" t="s">
        <v>17</v>
      </c>
      <c r="D68" s="9" t="s">
        <v>92</v>
      </c>
      <c r="E68" s="9" t="s">
        <v>14</v>
      </c>
      <c r="F68" s="9" t="s">
        <v>15</v>
      </c>
      <c r="G68" s="13"/>
      <c r="H68" s="13"/>
      <c r="I68" s="13"/>
      <c r="J68" s="13"/>
      <c r="K68" s="13"/>
      <c r="L68" s="13"/>
      <c r="M68" s="9" t="s">
        <v>84</v>
      </c>
      <c r="N68" s="9"/>
      <c r="O68" s="10">
        <f t="shared" si="2"/>
        <v>120</v>
      </c>
      <c r="P68" s="10">
        <f t="shared" si="2"/>
        <v>12.3</v>
      </c>
      <c r="Q68" s="10">
        <f t="shared" si="0"/>
        <v>10.25</v>
      </c>
    </row>
    <row r="69" spans="1:17" ht="69" customHeight="1">
      <c r="A69" s="21" t="s">
        <v>93</v>
      </c>
      <c r="B69" s="9"/>
      <c r="C69" s="9" t="s">
        <v>17</v>
      </c>
      <c r="D69" s="9" t="s">
        <v>92</v>
      </c>
      <c r="E69" s="9" t="s">
        <v>14</v>
      </c>
      <c r="F69" s="9" t="s">
        <v>15</v>
      </c>
      <c r="G69" s="9"/>
      <c r="H69" s="9"/>
      <c r="I69" s="9"/>
      <c r="J69" s="9"/>
      <c r="K69" s="9"/>
      <c r="L69" s="9"/>
      <c r="M69" s="9" t="s">
        <v>94</v>
      </c>
      <c r="N69" s="9"/>
      <c r="O69" s="10">
        <f t="shared" si="2"/>
        <v>120</v>
      </c>
      <c r="P69" s="10">
        <f t="shared" si="2"/>
        <v>12.3</v>
      </c>
      <c r="Q69" s="10">
        <f t="shared" si="0"/>
        <v>10.25</v>
      </c>
    </row>
    <row r="70" spans="1:17" ht="21.75" customHeight="1">
      <c r="A70" s="15" t="s">
        <v>41</v>
      </c>
      <c r="B70" s="13"/>
      <c r="C70" s="13" t="s">
        <v>17</v>
      </c>
      <c r="D70" s="13" t="s">
        <v>92</v>
      </c>
      <c r="E70" s="13" t="s">
        <v>65</v>
      </c>
      <c r="F70" s="13" t="s">
        <v>15</v>
      </c>
      <c r="G70" s="9"/>
      <c r="H70" s="9"/>
      <c r="I70" s="9"/>
      <c r="J70" s="9"/>
      <c r="K70" s="9"/>
      <c r="L70" s="9"/>
      <c r="M70" s="13" t="s">
        <v>94</v>
      </c>
      <c r="N70" s="13" t="s">
        <v>42</v>
      </c>
      <c r="O70" s="14">
        <v>120</v>
      </c>
      <c r="P70" s="14">
        <v>12.3</v>
      </c>
      <c r="Q70" s="14">
        <f t="shared" si="0"/>
        <v>10.25</v>
      </c>
    </row>
    <row r="71" spans="1:17" ht="25.5">
      <c r="A71" s="8" t="s">
        <v>154</v>
      </c>
      <c r="B71" s="9"/>
      <c r="C71" s="9" t="s">
        <v>17</v>
      </c>
      <c r="D71" s="9" t="s">
        <v>92</v>
      </c>
      <c r="E71" s="9" t="s">
        <v>14</v>
      </c>
      <c r="F71" s="9" t="s">
        <v>15</v>
      </c>
      <c r="G71" s="13"/>
      <c r="H71" s="13"/>
      <c r="I71" s="13"/>
      <c r="J71" s="13"/>
      <c r="K71" s="13"/>
      <c r="L71" s="13"/>
      <c r="M71" s="9" t="s">
        <v>155</v>
      </c>
      <c r="N71" s="9"/>
      <c r="O71" s="10">
        <f>O72+O74</f>
        <v>15.8</v>
      </c>
      <c r="P71" s="10">
        <f>P72+P74</f>
        <v>0</v>
      </c>
      <c r="Q71" s="10">
        <f>P71/O71*100</f>
        <v>0</v>
      </c>
    </row>
    <row r="72" spans="1:17" ht="83.25" customHeight="1">
      <c r="A72" s="21" t="s">
        <v>156</v>
      </c>
      <c r="B72" s="9"/>
      <c r="C72" s="9" t="s">
        <v>17</v>
      </c>
      <c r="D72" s="9" t="s">
        <v>92</v>
      </c>
      <c r="E72" s="9" t="s">
        <v>14</v>
      </c>
      <c r="F72" s="9" t="s">
        <v>15</v>
      </c>
      <c r="G72" s="9"/>
      <c r="H72" s="9"/>
      <c r="I72" s="9"/>
      <c r="J72" s="9"/>
      <c r="K72" s="9"/>
      <c r="L72" s="9"/>
      <c r="M72" s="9" t="s">
        <v>157</v>
      </c>
      <c r="N72" s="9"/>
      <c r="O72" s="10">
        <f t="shared" si="2"/>
        <v>0.8</v>
      </c>
      <c r="P72" s="10">
        <f t="shared" si="2"/>
        <v>0</v>
      </c>
      <c r="Q72" s="10">
        <f>P72/O72*100</f>
        <v>0</v>
      </c>
    </row>
    <row r="73" spans="1:17" ht="21.75" customHeight="1">
      <c r="A73" s="15" t="s">
        <v>41</v>
      </c>
      <c r="B73" s="13"/>
      <c r="C73" s="13" t="s">
        <v>17</v>
      </c>
      <c r="D73" s="13" t="s">
        <v>92</v>
      </c>
      <c r="E73" s="13" t="s">
        <v>65</v>
      </c>
      <c r="F73" s="13" t="s">
        <v>15</v>
      </c>
      <c r="G73" s="9"/>
      <c r="H73" s="9"/>
      <c r="I73" s="9"/>
      <c r="J73" s="9"/>
      <c r="K73" s="9"/>
      <c r="L73" s="9"/>
      <c r="M73" s="13" t="s">
        <v>157</v>
      </c>
      <c r="N73" s="13" t="s">
        <v>42</v>
      </c>
      <c r="O73" s="14">
        <v>0.8</v>
      </c>
      <c r="P73" s="14">
        <v>0</v>
      </c>
      <c r="Q73" s="14">
        <f>P73/O73*100</f>
        <v>0</v>
      </c>
    </row>
    <row r="74" spans="1:17" ht="80.25" customHeight="1">
      <c r="A74" s="21" t="s">
        <v>158</v>
      </c>
      <c r="B74" s="9"/>
      <c r="C74" s="9" t="s">
        <v>17</v>
      </c>
      <c r="D74" s="9" t="s">
        <v>92</v>
      </c>
      <c r="E74" s="9" t="s">
        <v>14</v>
      </c>
      <c r="F74" s="9" t="s">
        <v>15</v>
      </c>
      <c r="G74" s="9"/>
      <c r="H74" s="9"/>
      <c r="I74" s="9"/>
      <c r="J74" s="9"/>
      <c r="K74" s="9"/>
      <c r="L74" s="9"/>
      <c r="M74" s="9" t="s">
        <v>159</v>
      </c>
      <c r="N74" s="9"/>
      <c r="O74" s="10">
        <f t="shared" si="2"/>
        <v>15</v>
      </c>
      <c r="P74" s="10">
        <f t="shared" si="2"/>
        <v>0</v>
      </c>
      <c r="Q74" s="10">
        <f>P74/O74*100</f>
        <v>0</v>
      </c>
    </row>
    <row r="75" spans="1:17" ht="21.75" customHeight="1">
      <c r="A75" s="15" t="s">
        <v>41</v>
      </c>
      <c r="B75" s="13"/>
      <c r="C75" s="13" t="s">
        <v>17</v>
      </c>
      <c r="D75" s="13" t="s">
        <v>92</v>
      </c>
      <c r="E75" s="13" t="s">
        <v>65</v>
      </c>
      <c r="F75" s="13" t="s">
        <v>15</v>
      </c>
      <c r="G75" s="9"/>
      <c r="H75" s="9"/>
      <c r="I75" s="9"/>
      <c r="J75" s="9"/>
      <c r="K75" s="9"/>
      <c r="L75" s="9"/>
      <c r="M75" s="13" t="s">
        <v>159</v>
      </c>
      <c r="N75" s="13" t="s">
        <v>42</v>
      </c>
      <c r="O75" s="14">
        <v>15</v>
      </c>
      <c r="P75" s="14">
        <v>0</v>
      </c>
      <c r="Q75" s="14">
        <f>P75/O75*100</f>
        <v>0</v>
      </c>
    </row>
    <row r="76" spans="1:17" ht="12.75">
      <c r="A76" s="8" t="s">
        <v>95</v>
      </c>
      <c r="B76" s="9"/>
      <c r="C76" s="9" t="s">
        <v>25</v>
      </c>
      <c r="D76" s="9" t="s">
        <v>13</v>
      </c>
      <c r="E76" s="9" t="s">
        <v>14</v>
      </c>
      <c r="F76" s="9" t="s">
        <v>15</v>
      </c>
      <c r="G76" s="13"/>
      <c r="H76" s="13"/>
      <c r="I76" s="13"/>
      <c r="J76" s="13"/>
      <c r="K76" s="13"/>
      <c r="L76" s="13"/>
      <c r="M76" s="9"/>
      <c r="N76" s="9"/>
      <c r="O76" s="10">
        <f aca="true" t="shared" si="3" ref="O76:P78">O77</f>
        <v>1506.7</v>
      </c>
      <c r="P76" s="10">
        <f>P77</f>
        <v>669.9000000000001</v>
      </c>
      <c r="Q76" s="10">
        <f aca="true" t="shared" si="4" ref="Q76:Q124">P76/O76*100</f>
        <v>44.46140572111237</v>
      </c>
    </row>
    <row r="77" spans="1:17" ht="12.75">
      <c r="A77" s="8" t="s">
        <v>96</v>
      </c>
      <c r="B77" s="9"/>
      <c r="C77" s="9" t="s">
        <v>25</v>
      </c>
      <c r="D77" s="9" t="s">
        <v>80</v>
      </c>
      <c r="E77" s="9"/>
      <c r="F77" s="9"/>
      <c r="G77" s="13"/>
      <c r="H77" s="13"/>
      <c r="I77" s="13"/>
      <c r="J77" s="13"/>
      <c r="K77" s="13"/>
      <c r="L77" s="13"/>
      <c r="M77" s="9"/>
      <c r="N77" s="9"/>
      <c r="O77" s="10">
        <f t="shared" si="3"/>
        <v>1506.7</v>
      </c>
      <c r="P77" s="10">
        <f t="shared" si="3"/>
        <v>669.9000000000001</v>
      </c>
      <c r="Q77" s="10">
        <f t="shared" si="4"/>
        <v>44.46140572111237</v>
      </c>
    </row>
    <row r="78" spans="1:17" ht="51">
      <c r="A78" s="8" t="s">
        <v>81</v>
      </c>
      <c r="B78" s="9"/>
      <c r="C78" s="9" t="s">
        <v>25</v>
      </c>
      <c r="D78" s="9" t="s">
        <v>80</v>
      </c>
      <c r="E78" s="9" t="s">
        <v>14</v>
      </c>
      <c r="F78" s="9" t="s">
        <v>15</v>
      </c>
      <c r="G78" s="13"/>
      <c r="H78" s="13"/>
      <c r="I78" s="13"/>
      <c r="J78" s="13"/>
      <c r="K78" s="13"/>
      <c r="L78" s="13"/>
      <c r="M78" s="9" t="s">
        <v>82</v>
      </c>
      <c r="N78" s="9"/>
      <c r="O78" s="10">
        <f>O79+O90</f>
        <v>1506.7</v>
      </c>
      <c r="P78" s="10">
        <f>P79+P90</f>
        <v>669.9000000000001</v>
      </c>
      <c r="Q78" s="10">
        <f t="shared" si="4"/>
        <v>44.46140572111237</v>
      </c>
    </row>
    <row r="79" spans="1:17" ht="38.25">
      <c r="A79" s="8" t="s">
        <v>97</v>
      </c>
      <c r="B79" s="9"/>
      <c r="C79" s="9" t="s">
        <v>25</v>
      </c>
      <c r="D79" s="9" t="s">
        <v>80</v>
      </c>
      <c r="E79" s="9" t="s">
        <v>14</v>
      </c>
      <c r="F79" s="9" t="s">
        <v>15</v>
      </c>
      <c r="G79" s="13"/>
      <c r="H79" s="13"/>
      <c r="I79" s="13"/>
      <c r="J79" s="13"/>
      <c r="K79" s="13"/>
      <c r="L79" s="13"/>
      <c r="M79" s="9" t="s">
        <v>98</v>
      </c>
      <c r="N79" s="9"/>
      <c r="O79" s="10">
        <f>O80+O82+O86+O84+O88</f>
        <v>1443.7</v>
      </c>
      <c r="P79" s="10">
        <f>P80+P82+P86+P84+P88</f>
        <v>669.9000000000001</v>
      </c>
      <c r="Q79" s="10">
        <f t="shared" si="4"/>
        <v>46.40160698205999</v>
      </c>
    </row>
    <row r="80" spans="1:17" s="11" customFormat="1" ht="81.75" customHeight="1">
      <c r="A80" s="21" t="s">
        <v>99</v>
      </c>
      <c r="B80" s="9"/>
      <c r="C80" s="9" t="s">
        <v>25</v>
      </c>
      <c r="D80" s="9" t="s">
        <v>80</v>
      </c>
      <c r="E80" s="9" t="s">
        <v>100</v>
      </c>
      <c r="F80" s="9" t="s">
        <v>15</v>
      </c>
      <c r="G80" s="9"/>
      <c r="H80" s="9"/>
      <c r="I80" s="9"/>
      <c r="J80" s="9"/>
      <c r="K80" s="9"/>
      <c r="L80" s="9"/>
      <c r="M80" s="9" t="s">
        <v>101</v>
      </c>
      <c r="N80" s="9"/>
      <c r="O80" s="10">
        <f>O81</f>
        <v>150</v>
      </c>
      <c r="P80" s="10">
        <f>P81</f>
        <v>79.4</v>
      </c>
      <c r="Q80" s="10">
        <f t="shared" si="4"/>
        <v>52.93333333333333</v>
      </c>
    </row>
    <row r="81" spans="1:17" ht="25.5">
      <c r="A81" s="15" t="s">
        <v>41</v>
      </c>
      <c r="B81" s="13"/>
      <c r="C81" s="13" t="s">
        <v>25</v>
      </c>
      <c r="D81" s="13" t="s">
        <v>80</v>
      </c>
      <c r="E81" s="13" t="s">
        <v>100</v>
      </c>
      <c r="F81" s="13" t="s">
        <v>30</v>
      </c>
      <c r="G81" s="13"/>
      <c r="H81" s="13"/>
      <c r="I81" s="13"/>
      <c r="J81" s="13"/>
      <c r="K81" s="13"/>
      <c r="L81" s="13"/>
      <c r="M81" s="13" t="s">
        <v>101</v>
      </c>
      <c r="N81" s="13" t="s">
        <v>42</v>
      </c>
      <c r="O81" s="14">
        <v>150</v>
      </c>
      <c r="P81" s="14">
        <v>79.4</v>
      </c>
      <c r="Q81" s="14">
        <f t="shared" si="4"/>
        <v>52.93333333333333</v>
      </c>
    </row>
    <row r="82" spans="1:17" s="11" customFormat="1" ht="95.25" customHeight="1">
      <c r="A82" s="21" t="s">
        <v>102</v>
      </c>
      <c r="B82" s="9"/>
      <c r="C82" s="9" t="s">
        <v>25</v>
      </c>
      <c r="D82" s="9" t="s">
        <v>80</v>
      </c>
      <c r="E82" s="9" t="s">
        <v>100</v>
      </c>
      <c r="F82" s="9" t="s">
        <v>15</v>
      </c>
      <c r="G82" s="9"/>
      <c r="H82" s="9"/>
      <c r="I82" s="9"/>
      <c r="J82" s="9"/>
      <c r="K82" s="9"/>
      <c r="L82" s="9"/>
      <c r="M82" s="9" t="s">
        <v>103</v>
      </c>
      <c r="N82" s="9"/>
      <c r="O82" s="10">
        <f>O83</f>
        <v>100</v>
      </c>
      <c r="P82" s="10">
        <f>P83</f>
        <v>0</v>
      </c>
      <c r="Q82" s="10">
        <f t="shared" si="4"/>
        <v>0</v>
      </c>
    </row>
    <row r="83" spans="1:17" ht="25.5">
      <c r="A83" s="15" t="s">
        <v>41</v>
      </c>
      <c r="B83" s="13"/>
      <c r="C83" s="13" t="s">
        <v>25</v>
      </c>
      <c r="D83" s="13" t="s">
        <v>80</v>
      </c>
      <c r="E83" s="13" t="s">
        <v>100</v>
      </c>
      <c r="F83" s="13" t="s">
        <v>30</v>
      </c>
      <c r="G83" s="13"/>
      <c r="H83" s="13"/>
      <c r="I83" s="13"/>
      <c r="J83" s="13"/>
      <c r="K83" s="13"/>
      <c r="L83" s="13"/>
      <c r="M83" s="13" t="s">
        <v>103</v>
      </c>
      <c r="N83" s="13" t="s">
        <v>42</v>
      </c>
      <c r="O83" s="14">
        <v>100</v>
      </c>
      <c r="P83" s="14">
        <v>0</v>
      </c>
      <c r="Q83" s="14">
        <f t="shared" si="4"/>
        <v>0</v>
      </c>
    </row>
    <row r="84" spans="1:17" s="11" customFormat="1" ht="101.25" customHeight="1">
      <c r="A84" s="22" t="s">
        <v>104</v>
      </c>
      <c r="B84" s="23"/>
      <c r="C84" s="23" t="s">
        <v>25</v>
      </c>
      <c r="D84" s="23" t="s">
        <v>80</v>
      </c>
      <c r="E84" s="23" t="s">
        <v>100</v>
      </c>
      <c r="F84" s="23" t="s">
        <v>15</v>
      </c>
      <c r="G84" s="23"/>
      <c r="H84" s="23"/>
      <c r="I84" s="23"/>
      <c r="J84" s="23"/>
      <c r="K84" s="23"/>
      <c r="L84" s="23"/>
      <c r="M84" s="23" t="s">
        <v>105</v>
      </c>
      <c r="N84" s="23"/>
      <c r="O84" s="24">
        <f>O85</f>
        <v>100</v>
      </c>
      <c r="P84" s="24">
        <f>P85</f>
        <v>0</v>
      </c>
      <c r="Q84" s="24">
        <f t="shared" si="4"/>
        <v>0</v>
      </c>
    </row>
    <row r="85" spans="1:17" ht="25.5">
      <c r="A85" s="25" t="s">
        <v>41</v>
      </c>
      <c r="B85" s="26"/>
      <c r="C85" s="26" t="s">
        <v>25</v>
      </c>
      <c r="D85" s="26" t="s">
        <v>80</v>
      </c>
      <c r="E85" s="26" t="s">
        <v>100</v>
      </c>
      <c r="F85" s="26" t="s">
        <v>30</v>
      </c>
      <c r="G85" s="26"/>
      <c r="H85" s="26"/>
      <c r="I85" s="26"/>
      <c r="J85" s="26"/>
      <c r="K85" s="26"/>
      <c r="L85" s="26"/>
      <c r="M85" s="26" t="s">
        <v>105</v>
      </c>
      <c r="N85" s="26" t="s">
        <v>42</v>
      </c>
      <c r="O85" s="27">
        <v>100</v>
      </c>
      <c r="P85" s="27">
        <v>0</v>
      </c>
      <c r="Q85" s="27">
        <f t="shared" si="4"/>
        <v>0</v>
      </c>
    </row>
    <row r="86" spans="1:17" s="11" customFormat="1" ht="109.5" customHeight="1">
      <c r="A86" s="21" t="s">
        <v>106</v>
      </c>
      <c r="B86" s="9"/>
      <c r="C86" s="9" t="s">
        <v>25</v>
      </c>
      <c r="D86" s="9" t="s">
        <v>80</v>
      </c>
      <c r="E86" s="9" t="s">
        <v>100</v>
      </c>
      <c r="F86" s="9" t="s">
        <v>15</v>
      </c>
      <c r="G86" s="9"/>
      <c r="H86" s="9"/>
      <c r="I86" s="9"/>
      <c r="J86" s="9"/>
      <c r="K86" s="9"/>
      <c r="L86" s="9"/>
      <c r="M86" s="9" t="s">
        <v>107</v>
      </c>
      <c r="N86" s="9"/>
      <c r="O86" s="10">
        <f>O87</f>
        <v>733.4</v>
      </c>
      <c r="P86" s="10">
        <f>P87</f>
        <v>230.2</v>
      </c>
      <c r="Q86" s="10">
        <f t="shared" si="4"/>
        <v>31.388055631306244</v>
      </c>
    </row>
    <row r="87" spans="1:17" ht="25.5">
      <c r="A87" s="25" t="s">
        <v>41</v>
      </c>
      <c r="B87" s="13"/>
      <c r="C87" s="13" t="s">
        <v>25</v>
      </c>
      <c r="D87" s="13" t="s">
        <v>80</v>
      </c>
      <c r="E87" s="13" t="s">
        <v>100</v>
      </c>
      <c r="F87" s="13" t="s">
        <v>30</v>
      </c>
      <c r="G87" s="13"/>
      <c r="H87" s="13"/>
      <c r="I87" s="13"/>
      <c r="J87" s="13"/>
      <c r="K87" s="13"/>
      <c r="L87" s="13"/>
      <c r="M87" s="13" t="s">
        <v>107</v>
      </c>
      <c r="N87" s="13" t="s">
        <v>42</v>
      </c>
      <c r="O87" s="14">
        <v>733.4</v>
      </c>
      <c r="P87" s="14">
        <v>230.2</v>
      </c>
      <c r="Q87" s="14">
        <f t="shared" si="4"/>
        <v>31.388055631306244</v>
      </c>
    </row>
    <row r="88" spans="1:17" s="11" customFormat="1" ht="70.5" customHeight="1">
      <c r="A88" s="21" t="s">
        <v>160</v>
      </c>
      <c r="B88" s="9"/>
      <c r="C88" s="9" t="s">
        <v>25</v>
      </c>
      <c r="D88" s="9" t="s">
        <v>80</v>
      </c>
      <c r="E88" s="9" t="s">
        <v>100</v>
      </c>
      <c r="F88" s="9" t="s">
        <v>15</v>
      </c>
      <c r="G88" s="9"/>
      <c r="H88" s="9"/>
      <c r="I88" s="9"/>
      <c r="J88" s="9"/>
      <c r="K88" s="9"/>
      <c r="L88" s="9"/>
      <c r="M88" s="9" t="s">
        <v>161</v>
      </c>
      <c r="N88" s="9"/>
      <c r="O88" s="10">
        <f>O89</f>
        <v>360.3</v>
      </c>
      <c r="P88" s="10">
        <f>P89</f>
        <v>360.3</v>
      </c>
      <c r="Q88" s="10">
        <f aca="true" t="shared" si="5" ref="Q88:Q94">P88/O88*100</f>
        <v>100</v>
      </c>
    </row>
    <row r="89" spans="1:17" ht="25.5">
      <c r="A89" s="25" t="s">
        <v>41</v>
      </c>
      <c r="B89" s="13"/>
      <c r="C89" s="13" t="s">
        <v>25</v>
      </c>
      <c r="D89" s="13" t="s">
        <v>80</v>
      </c>
      <c r="E89" s="13" t="s">
        <v>100</v>
      </c>
      <c r="F89" s="13" t="s">
        <v>30</v>
      </c>
      <c r="G89" s="13"/>
      <c r="H89" s="13"/>
      <c r="I89" s="13"/>
      <c r="J89" s="13"/>
      <c r="K89" s="13"/>
      <c r="L89" s="13"/>
      <c r="M89" s="13" t="s">
        <v>161</v>
      </c>
      <c r="N89" s="13" t="s">
        <v>42</v>
      </c>
      <c r="O89" s="14">
        <v>360.3</v>
      </c>
      <c r="P89" s="14">
        <v>360.3</v>
      </c>
      <c r="Q89" s="14">
        <f t="shared" si="5"/>
        <v>100</v>
      </c>
    </row>
    <row r="90" spans="1:17" ht="25.5">
      <c r="A90" s="8" t="s">
        <v>154</v>
      </c>
      <c r="B90" s="9"/>
      <c r="C90" s="9" t="s">
        <v>25</v>
      </c>
      <c r="D90" s="9" t="s">
        <v>80</v>
      </c>
      <c r="E90" s="9" t="s">
        <v>14</v>
      </c>
      <c r="F90" s="9" t="s">
        <v>15</v>
      </c>
      <c r="G90" s="13"/>
      <c r="H90" s="13"/>
      <c r="I90" s="13"/>
      <c r="J90" s="13"/>
      <c r="K90" s="13"/>
      <c r="L90" s="13"/>
      <c r="M90" s="9" t="s">
        <v>155</v>
      </c>
      <c r="N90" s="9"/>
      <c r="O90" s="10">
        <f>O91+O93</f>
        <v>63</v>
      </c>
      <c r="P90" s="10">
        <f>P91+P93</f>
        <v>0</v>
      </c>
      <c r="Q90" s="10">
        <f t="shared" si="5"/>
        <v>0</v>
      </c>
    </row>
    <row r="91" spans="1:17" ht="92.25" customHeight="1">
      <c r="A91" s="21" t="s">
        <v>163</v>
      </c>
      <c r="B91" s="9"/>
      <c r="C91" s="9" t="s">
        <v>25</v>
      </c>
      <c r="D91" s="9" t="s">
        <v>80</v>
      </c>
      <c r="E91" s="9" t="s">
        <v>14</v>
      </c>
      <c r="F91" s="9" t="s">
        <v>15</v>
      </c>
      <c r="G91" s="9"/>
      <c r="H91" s="9"/>
      <c r="I91" s="9"/>
      <c r="J91" s="9"/>
      <c r="K91" s="9"/>
      <c r="L91" s="9"/>
      <c r="M91" s="9" t="s">
        <v>162</v>
      </c>
      <c r="N91" s="9"/>
      <c r="O91" s="10">
        <f aca="true" t="shared" si="6" ref="O91:P94">O92</f>
        <v>3</v>
      </c>
      <c r="P91" s="10">
        <f t="shared" si="6"/>
        <v>0</v>
      </c>
      <c r="Q91" s="10">
        <f t="shared" si="5"/>
        <v>0</v>
      </c>
    </row>
    <row r="92" spans="1:17" ht="21.75" customHeight="1">
      <c r="A92" s="15" t="s">
        <v>41</v>
      </c>
      <c r="B92" s="13"/>
      <c r="C92" s="13" t="s">
        <v>25</v>
      </c>
      <c r="D92" s="13" t="s">
        <v>80</v>
      </c>
      <c r="E92" s="13" t="s">
        <v>65</v>
      </c>
      <c r="F92" s="13" t="s">
        <v>15</v>
      </c>
      <c r="G92" s="9"/>
      <c r="H92" s="9"/>
      <c r="I92" s="9"/>
      <c r="J92" s="9"/>
      <c r="K92" s="9"/>
      <c r="L92" s="9"/>
      <c r="M92" s="13" t="s">
        <v>162</v>
      </c>
      <c r="N92" s="13" t="s">
        <v>42</v>
      </c>
      <c r="O92" s="14">
        <v>3</v>
      </c>
      <c r="P92" s="14">
        <v>0</v>
      </c>
      <c r="Q92" s="14">
        <f t="shared" si="5"/>
        <v>0</v>
      </c>
    </row>
    <row r="93" spans="1:17" ht="80.25" customHeight="1">
      <c r="A93" s="21" t="s">
        <v>158</v>
      </c>
      <c r="B93" s="9"/>
      <c r="C93" s="9" t="s">
        <v>25</v>
      </c>
      <c r="D93" s="9" t="s">
        <v>80</v>
      </c>
      <c r="E93" s="9" t="s">
        <v>14</v>
      </c>
      <c r="F93" s="9" t="s">
        <v>15</v>
      </c>
      <c r="G93" s="9"/>
      <c r="H93" s="9"/>
      <c r="I93" s="9"/>
      <c r="J93" s="9"/>
      <c r="K93" s="9"/>
      <c r="L93" s="9"/>
      <c r="M93" s="9" t="s">
        <v>159</v>
      </c>
      <c r="N93" s="9"/>
      <c r="O93" s="10">
        <f t="shared" si="6"/>
        <v>60</v>
      </c>
      <c r="P93" s="10">
        <f t="shared" si="6"/>
        <v>0</v>
      </c>
      <c r="Q93" s="10">
        <f t="shared" si="5"/>
        <v>0</v>
      </c>
    </row>
    <row r="94" spans="1:17" ht="21.75" customHeight="1">
      <c r="A94" s="15" t="s">
        <v>41</v>
      </c>
      <c r="B94" s="13"/>
      <c r="C94" s="13" t="s">
        <v>25</v>
      </c>
      <c r="D94" s="13" t="s">
        <v>80</v>
      </c>
      <c r="E94" s="13" t="s">
        <v>65</v>
      </c>
      <c r="F94" s="13" t="s">
        <v>15</v>
      </c>
      <c r="G94" s="9"/>
      <c r="H94" s="9"/>
      <c r="I94" s="9"/>
      <c r="J94" s="9"/>
      <c r="K94" s="9"/>
      <c r="L94" s="9"/>
      <c r="M94" s="13" t="s">
        <v>159</v>
      </c>
      <c r="N94" s="13" t="s">
        <v>42</v>
      </c>
      <c r="O94" s="14">
        <v>60</v>
      </c>
      <c r="P94" s="14">
        <v>0</v>
      </c>
      <c r="Q94" s="14">
        <f t="shared" si="5"/>
        <v>0</v>
      </c>
    </row>
    <row r="95" spans="1:17" ht="19.5" customHeight="1">
      <c r="A95" s="8" t="s">
        <v>110</v>
      </c>
      <c r="B95" s="9"/>
      <c r="C95" s="9" t="s">
        <v>111</v>
      </c>
      <c r="D95" s="9" t="s">
        <v>13</v>
      </c>
      <c r="E95" s="13" t="s">
        <v>14</v>
      </c>
      <c r="F95" s="13" t="s">
        <v>15</v>
      </c>
      <c r="G95" s="9"/>
      <c r="H95" s="9"/>
      <c r="I95" s="9"/>
      <c r="J95" s="9"/>
      <c r="K95" s="9"/>
      <c r="L95" s="9"/>
      <c r="M95" s="9"/>
      <c r="N95" s="9"/>
      <c r="O95" s="10">
        <f>O101+O108+O96</f>
        <v>1450.1</v>
      </c>
      <c r="P95" s="10">
        <f>P101+P108+P96</f>
        <v>531.4</v>
      </c>
      <c r="Q95" s="10">
        <f t="shared" si="4"/>
        <v>36.6457485690642</v>
      </c>
    </row>
    <row r="96" spans="1:17" ht="12.75">
      <c r="A96" s="8" t="s">
        <v>112</v>
      </c>
      <c r="B96" s="9"/>
      <c r="C96" s="9" t="s">
        <v>111</v>
      </c>
      <c r="D96" s="9" t="s">
        <v>12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10">
        <f aca="true" t="shared" si="7" ref="O96:P99">O97</f>
        <v>145</v>
      </c>
      <c r="P96" s="10">
        <f t="shared" si="7"/>
        <v>0</v>
      </c>
      <c r="Q96" s="10">
        <f t="shared" si="4"/>
        <v>0</v>
      </c>
    </row>
    <row r="97" spans="1:17" ht="51">
      <c r="A97" s="8" t="s">
        <v>81</v>
      </c>
      <c r="B97" s="9"/>
      <c r="C97" s="9" t="s">
        <v>111</v>
      </c>
      <c r="D97" s="9" t="s">
        <v>12</v>
      </c>
      <c r="E97" s="9" t="s">
        <v>14</v>
      </c>
      <c r="F97" s="9" t="s">
        <v>15</v>
      </c>
      <c r="G97" s="13"/>
      <c r="H97" s="13"/>
      <c r="I97" s="13"/>
      <c r="J97" s="13"/>
      <c r="K97" s="13"/>
      <c r="L97" s="13"/>
      <c r="M97" s="9" t="s">
        <v>82</v>
      </c>
      <c r="N97" s="9"/>
      <c r="O97" s="10">
        <f t="shared" si="7"/>
        <v>145</v>
      </c>
      <c r="P97" s="10">
        <f t="shared" si="7"/>
        <v>0</v>
      </c>
      <c r="Q97" s="10">
        <f t="shared" si="4"/>
        <v>0</v>
      </c>
    </row>
    <row r="98" spans="1:17" ht="38.25">
      <c r="A98" s="8" t="s">
        <v>113</v>
      </c>
      <c r="B98" s="9"/>
      <c r="C98" s="9" t="s">
        <v>111</v>
      </c>
      <c r="D98" s="9" t="s">
        <v>12</v>
      </c>
      <c r="E98" s="9" t="s">
        <v>14</v>
      </c>
      <c r="F98" s="9" t="s">
        <v>15</v>
      </c>
      <c r="G98" s="13"/>
      <c r="H98" s="13"/>
      <c r="I98" s="13"/>
      <c r="J98" s="13"/>
      <c r="K98" s="13"/>
      <c r="L98" s="13"/>
      <c r="M98" s="9" t="s">
        <v>114</v>
      </c>
      <c r="N98" s="9"/>
      <c r="O98" s="10">
        <f t="shared" si="7"/>
        <v>145</v>
      </c>
      <c r="P98" s="10">
        <f t="shared" si="7"/>
        <v>0</v>
      </c>
      <c r="Q98" s="10">
        <f t="shared" si="4"/>
        <v>0</v>
      </c>
    </row>
    <row r="99" spans="1:17" ht="120" customHeight="1">
      <c r="A99" s="21" t="s">
        <v>165</v>
      </c>
      <c r="B99" s="9"/>
      <c r="C99" s="9" t="s">
        <v>111</v>
      </c>
      <c r="D99" s="9" t="s">
        <v>12</v>
      </c>
      <c r="E99" s="9"/>
      <c r="F99" s="9"/>
      <c r="G99" s="9"/>
      <c r="H99" s="9"/>
      <c r="I99" s="9"/>
      <c r="J99" s="9"/>
      <c r="K99" s="9"/>
      <c r="L99" s="9"/>
      <c r="M99" s="9" t="s">
        <v>164</v>
      </c>
      <c r="N99" s="9"/>
      <c r="O99" s="10">
        <f t="shared" si="7"/>
        <v>145</v>
      </c>
      <c r="P99" s="10">
        <f t="shared" si="7"/>
        <v>0</v>
      </c>
      <c r="Q99" s="10">
        <f t="shared" si="4"/>
        <v>0</v>
      </c>
    </row>
    <row r="100" spans="1:17" ht="25.5">
      <c r="A100" s="15" t="s">
        <v>108</v>
      </c>
      <c r="B100" s="13"/>
      <c r="C100" s="13" t="s">
        <v>111</v>
      </c>
      <c r="D100" s="13" t="s">
        <v>12</v>
      </c>
      <c r="E100" s="13" t="s">
        <v>100</v>
      </c>
      <c r="F100" s="13" t="s">
        <v>30</v>
      </c>
      <c r="G100" s="13"/>
      <c r="H100" s="13"/>
      <c r="I100" s="13"/>
      <c r="J100" s="13"/>
      <c r="K100" s="13"/>
      <c r="L100" s="13"/>
      <c r="M100" s="13" t="s">
        <v>164</v>
      </c>
      <c r="N100" s="13" t="s">
        <v>109</v>
      </c>
      <c r="O100" s="14">
        <v>145</v>
      </c>
      <c r="P100" s="14">
        <v>0</v>
      </c>
      <c r="Q100" s="14">
        <f t="shared" si="4"/>
        <v>0</v>
      </c>
    </row>
    <row r="101" spans="1:17" ht="12.75">
      <c r="A101" s="8" t="s">
        <v>115</v>
      </c>
      <c r="B101" s="9"/>
      <c r="C101" s="9" t="s">
        <v>111</v>
      </c>
      <c r="D101" s="9" t="s">
        <v>74</v>
      </c>
      <c r="E101" s="9" t="s">
        <v>14</v>
      </c>
      <c r="F101" s="9" t="s">
        <v>15</v>
      </c>
      <c r="G101" s="13"/>
      <c r="H101" s="13"/>
      <c r="I101" s="13"/>
      <c r="J101" s="13"/>
      <c r="K101" s="13"/>
      <c r="L101" s="13"/>
      <c r="M101" s="9"/>
      <c r="N101" s="9"/>
      <c r="O101" s="10">
        <f aca="true" t="shared" si="8" ref="O101:P104">O102</f>
        <v>190</v>
      </c>
      <c r="P101" s="10">
        <f t="shared" si="8"/>
        <v>128.1</v>
      </c>
      <c r="Q101" s="10">
        <f t="shared" si="4"/>
        <v>67.42105263157895</v>
      </c>
    </row>
    <row r="102" spans="1:17" ht="51">
      <c r="A102" s="8" t="s">
        <v>81</v>
      </c>
      <c r="B102" s="9"/>
      <c r="C102" s="9" t="s">
        <v>111</v>
      </c>
      <c r="D102" s="9" t="s">
        <v>74</v>
      </c>
      <c r="E102" s="9" t="s">
        <v>14</v>
      </c>
      <c r="F102" s="9" t="s">
        <v>15</v>
      </c>
      <c r="G102" s="13"/>
      <c r="H102" s="13"/>
      <c r="I102" s="13"/>
      <c r="J102" s="13"/>
      <c r="K102" s="13"/>
      <c r="L102" s="13"/>
      <c r="M102" s="9" t="s">
        <v>82</v>
      </c>
      <c r="N102" s="9"/>
      <c r="O102" s="10">
        <f t="shared" si="8"/>
        <v>190</v>
      </c>
      <c r="P102" s="10">
        <f t="shared" si="8"/>
        <v>128.1</v>
      </c>
      <c r="Q102" s="10">
        <f t="shared" si="4"/>
        <v>67.42105263157895</v>
      </c>
    </row>
    <row r="103" spans="1:17" ht="38.25">
      <c r="A103" s="8" t="s">
        <v>113</v>
      </c>
      <c r="B103" s="9"/>
      <c r="C103" s="9" t="s">
        <v>111</v>
      </c>
      <c r="D103" s="9" t="s">
        <v>74</v>
      </c>
      <c r="E103" s="9" t="s">
        <v>14</v>
      </c>
      <c r="F103" s="9" t="s">
        <v>15</v>
      </c>
      <c r="G103" s="13"/>
      <c r="H103" s="13"/>
      <c r="I103" s="13"/>
      <c r="J103" s="13"/>
      <c r="K103" s="13"/>
      <c r="L103" s="13"/>
      <c r="M103" s="9" t="s">
        <v>114</v>
      </c>
      <c r="N103" s="9"/>
      <c r="O103" s="10">
        <f>O104+O106</f>
        <v>190</v>
      </c>
      <c r="P103" s="10">
        <f>P104+P106</f>
        <v>128.1</v>
      </c>
      <c r="Q103" s="10">
        <f t="shared" si="4"/>
        <v>67.42105263157895</v>
      </c>
    </row>
    <row r="104" spans="1:17" s="11" customFormat="1" ht="105" customHeight="1">
      <c r="A104" s="21" t="s">
        <v>116</v>
      </c>
      <c r="B104" s="9"/>
      <c r="C104" s="9" t="s">
        <v>111</v>
      </c>
      <c r="D104" s="9" t="s">
        <v>74</v>
      </c>
      <c r="E104" s="9" t="s">
        <v>117</v>
      </c>
      <c r="F104" s="9" t="s">
        <v>15</v>
      </c>
      <c r="G104" s="9"/>
      <c r="H104" s="9"/>
      <c r="I104" s="9"/>
      <c r="J104" s="9"/>
      <c r="K104" s="9"/>
      <c r="L104" s="9"/>
      <c r="M104" s="9" t="s">
        <v>118</v>
      </c>
      <c r="N104" s="9"/>
      <c r="O104" s="10">
        <f t="shared" si="8"/>
        <v>170</v>
      </c>
      <c r="P104" s="10">
        <f>P105</f>
        <v>128.1</v>
      </c>
      <c r="Q104" s="10">
        <f t="shared" si="4"/>
        <v>75.3529411764706</v>
      </c>
    </row>
    <row r="105" spans="1:20" ht="40.5" customHeight="1">
      <c r="A105" s="12" t="s">
        <v>119</v>
      </c>
      <c r="B105" s="13"/>
      <c r="C105" s="13" t="s">
        <v>111</v>
      </c>
      <c r="D105" s="13" t="s">
        <v>74</v>
      </c>
      <c r="E105" s="13" t="s">
        <v>117</v>
      </c>
      <c r="F105" s="13" t="s">
        <v>120</v>
      </c>
      <c r="G105" s="13"/>
      <c r="H105" s="13"/>
      <c r="I105" s="13"/>
      <c r="J105" s="13"/>
      <c r="K105" s="13"/>
      <c r="L105" s="13"/>
      <c r="M105" s="13" t="s">
        <v>118</v>
      </c>
      <c r="N105" s="13" t="s">
        <v>121</v>
      </c>
      <c r="O105" s="14">
        <v>170</v>
      </c>
      <c r="P105" s="14">
        <v>128.1</v>
      </c>
      <c r="Q105" s="14">
        <f t="shared" si="4"/>
        <v>75.3529411764706</v>
      </c>
      <c r="T105" s="30"/>
    </row>
    <row r="106" spans="1:17" s="11" customFormat="1" ht="83.25" customHeight="1">
      <c r="A106" s="21" t="s">
        <v>166</v>
      </c>
      <c r="B106" s="9"/>
      <c r="C106" s="9" t="s">
        <v>111</v>
      </c>
      <c r="D106" s="9" t="s">
        <v>74</v>
      </c>
      <c r="E106" s="9" t="s">
        <v>117</v>
      </c>
      <c r="F106" s="9" t="s">
        <v>15</v>
      </c>
      <c r="G106" s="9"/>
      <c r="H106" s="9"/>
      <c r="I106" s="9"/>
      <c r="J106" s="9"/>
      <c r="K106" s="9"/>
      <c r="L106" s="9"/>
      <c r="M106" s="9" t="s">
        <v>167</v>
      </c>
      <c r="N106" s="9"/>
      <c r="O106" s="10">
        <f>O107</f>
        <v>20</v>
      </c>
      <c r="P106" s="10">
        <f>P107</f>
        <v>0</v>
      </c>
      <c r="Q106" s="10">
        <f>P106/O106*100</f>
        <v>0</v>
      </c>
    </row>
    <row r="107" spans="1:20" ht="40.5" customHeight="1">
      <c r="A107" s="15" t="s">
        <v>41</v>
      </c>
      <c r="B107" s="13"/>
      <c r="C107" s="13" t="s">
        <v>111</v>
      </c>
      <c r="D107" s="13" t="s">
        <v>74</v>
      </c>
      <c r="E107" s="13" t="s">
        <v>117</v>
      </c>
      <c r="F107" s="13" t="s">
        <v>120</v>
      </c>
      <c r="G107" s="13"/>
      <c r="H107" s="13"/>
      <c r="I107" s="13"/>
      <c r="J107" s="13"/>
      <c r="K107" s="13"/>
      <c r="L107" s="13"/>
      <c r="M107" s="13" t="s">
        <v>167</v>
      </c>
      <c r="N107" s="13" t="s">
        <v>42</v>
      </c>
      <c r="O107" s="14">
        <v>20</v>
      </c>
      <c r="P107" s="14">
        <v>0</v>
      </c>
      <c r="Q107" s="14">
        <f>P107/O107*100</f>
        <v>0</v>
      </c>
      <c r="T107" s="30"/>
    </row>
    <row r="108" spans="1:17" ht="12.75">
      <c r="A108" s="8" t="s">
        <v>122</v>
      </c>
      <c r="B108" s="9"/>
      <c r="C108" s="9" t="s">
        <v>111</v>
      </c>
      <c r="D108" s="9" t="s">
        <v>17</v>
      </c>
      <c r="E108" s="9" t="s">
        <v>14</v>
      </c>
      <c r="F108" s="9" t="s">
        <v>15</v>
      </c>
      <c r="G108" s="9"/>
      <c r="H108" s="9"/>
      <c r="I108" s="9"/>
      <c r="J108" s="9"/>
      <c r="K108" s="9"/>
      <c r="L108" s="9"/>
      <c r="M108" s="9"/>
      <c r="N108" s="9"/>
      <c r="O108" s="10">
        <f>O109</f>
        <v>1115.1</v>
      </c>
      <c r="P108" s="10">
        <f>P109</f>
        <v>403.3</v>
      </c>
      <c r="Q108" s="10">
        <f t="shared" si="4"/>
        <v>36.16715989597346</v>
      </c>
    </row>
    <row r="109" spans="1:17" ht="51">
      <c r="A109" s="8" t="s">
        <v>123</v>
      </c>
      <c r="B109" s="9"/>
      <c r="C109" s="9" t="s">
        <v>111</v>
      </c>
      <c r="D109" s="9" t="s">
        <v>17</v>
      </c>
      <c r="E109" s="9"/>
      <c r="F109" s="9"/>
      <c r="G109" s="9"/>
      <c r="H109" s="9"/>
      <c r="I109" s="9"/>
      <c r="J109" s="9"/>
      <c r="K109" s="9"/>
      <c r="L109" s="9"/>
      <c r="M109" s="9" t="s">
        <v>82</v>
      </c>
      <c r="N109" s="9"/>
      <c r="O109" s="10">
        <f>O110+O117</f>
        <v>1115.1</v>
      </c>
      <c r="P109" s="10">
        <f>P110+P117</f>
        <v>403.3</v>
      </c>
      <c r="Q109" s="10">
        <f t="shared" si="4"/>
        <v>36.16715989597346</v>
      </c>
    </row>
    <row r="110" spans="1:17" s="11" customFormat="1" ht="46.5" customHeight="1">
      <c r="A110" s="28" t="s">
        <v>113</v>
      </c>
      <c r="B110" s="9"/>
      <c r="C110" s="9" t="s">
        <v>111</v>
      </c>
      <c r="D110" s="9" t="s">
        <v>17</v>
      </c>
      <c r="E110" s="9"/>
      <c r="F110" s="9"/>
      <c r="G110" s="9"/>
      <c r="H110" s="9"/>
      <c r="I110" s="9"/>
      <c r="J110" s="9"/>
      <c r="K110" s="9"/>
      <c r="L110" s="9"/>
      <c r="M110" s="9" t="s">
        <v>114</v>
      </c>
      <c r="N110" s="9"/>
      <c r="O110" s="10">
        <f>O111+O113+O115</f>
        <v>552.3</v>
      </c>
      <c r="P110" s="10">
        <f>P111+P113+P115</f>
        <v>403.3</v>
      </c>
      <c r="Q110" s="10">
        <f t="shared" si="4"/>
        <v>73.02190838312512</v>
      </c>
    </row>
    <row r="111" spans="1:17" s="11" customFormat="1" ht="93" customHeight="1">
      <c r="A111" s="21" t="s">
        <v>124</v>
      </c>
      <c r="B111" s="9"/>
      <c r="C111" s="9" t="s">
        <v>111</v>
      </c>
      <c r="D111" s="9" t="s">
        <v>17</v>
      </c>
      <c r="E111" s="9" t="s">
        <v>125</v>
      </c>
      <c r="F111" s="9" t="s">
        <v>15</v>
      </c>
      <c r="G111" s="9"/>
      <c r="H111" s="9"/>
      <c r="I111" s="9"/>
      <c r="J111" s="9"/>
      <c r="K111" s="9"/>
      <c r="L111" s="9"/>
      <c r="M111" s="9" t="s">
        <v>126</v>
      </c>
      <c r="N111" s="9"/>
      <c r="O111" s="10">
        <f>O112</f>
        <v>375</v>
      </c>
      <c r="P111" s="10">
        <f>P112</f>
        <v>327.2</v>
      </c>
      <c r="Q111" s="10">
        <f t="shared" si="4"/>
        <v>87.25333333333333</v>
      </c>
    </row>
    <row r="112" spans="1:17" ht="35.25" customHeight="1">
      <c r="A112" s="15" t="s">
        <v>41</v>
      </c>
      <c r="B112" s="13"/>
      <c r="C112" s="13" t="s">
        <v>111</v>
      </c>
      <c r="D112" s="13" t="s">
        <v>17</v>
      </c>
      <c r="E112" s="13" t="s">
        <v>127</v>
      </c>
      <c r="F112" s="13" t="s">
        <v>15</v>
      </c>
      <c r="G112" s="13"/>
      <c r="H112" s="13"/>
      <c r="I112" s="13"/>
      <c r="J112" s="13"/>
      <c r="K112" s="13"/>
      <c r="L112" s="13"/>
      <c r="M112" s="13" t="s">
        <v>126</v>
      </c>
      <c r="N112" s="13" t="s">
        <v>42</v>
      </c>
      <c r="O112" s="14">
        <v>375</v>
      </c>
      <c r="P112" s="14">
        <v>327.2</v>
      </c>
      <c r="Q112" s="14">
        <f t="shared" si="4"/>
        <v>87.25333333333333</v>
      </c>
    </row>
    <row r="113" spans="1:17" s="11" customFormat="1" ht="81.75" customHeight="1">
      <c r="A113" s="21" t="s">
        <v>128</v>
      </c>
      <c r="B113" s="9"/>
      <c r="C113" s="9" t="s">
        <v>111</v>
      </c>
      <c r="D113" s="9" t="s">
        <v>17</v>
      </c>
      <c r="E113" s="9" t="s">
        <v>125</v>
      </c>
      <c r="F113" s="9" t="s">
        <v>15</v>
      </c>
      <c r="G113" s="9"/>
      <c r="H113" s="9"/>
      <c r="I113" s="9"/>
      <c r="J113" s="9"/>
      <c r="K113" s="9"/>
      <c r="L113" s="9"/>
      <c r="M113" s="9" t="s">
        <v>129</v>
      </c>
      <c r="N113" s="9"/>
      <c r="O113" s="10">
        <f>O114</f>
        <v>28</v>
      </c>
      <c r="P113" s="10">
        <f>P114</f>
        <v>18.6</v>
      </c>
      <c r="Q113" s="10">
        <f t="shared" si="4"/>
        <v>66.42857142857143</v>
      </c>
    </row>
    <row r="114" spans="1:17" ht="35.25" customHeight="1">
      <c r="A114" s="15" t="s">
        <v>41</v>
      </c>
      <c r="B114" s="13"/>
      <c r="C114" s="13" t="s">
        <v>111</v>
      </c>
      <c r="D114" s="13" t="s">
        <v>17</v>
      </c>
      <c r="E114" s="13" t="s">
        <v>127</v>
      </c>
      <c r="F114" s="13" t="s">
        <v>15</v>
      </c>
      <c r="G114" s="13"/>
      <c r="H114" s="13"/>
      <c r="I114" s="13"/>
      <c r="J114" s="13"/>
      <c r="K114" s="13"/>
      <c r="L114" s="13"/>
      <c r="M114" s="13" t="s">
        <v>129</v>
      </c>
      <c r="N114" s="13" t="s">
        <v>42</v>
      </c>
      <c r="O114" s="14">
        <v>28</v>
      </c>
      <c r="P114" s="14">
        <v>18.6</v>
      </c>
      <c r="Q114" s="14">
        <f t="shared" si="4"/>
        <v>66.42857142857143</v>
      </c>
    </row>
    <row r="115" spans="1:17" s="11" customFormat="1" ht="81.75" customHeight="1">
      <c r="A115" s="21" t="s">
        <v>130</v>
      </c>
      <c r="B115" s="9"/>
      <c r="C115" s="9" t="s">
        <v>111</v>
      </c>
      <c r="D115" s="9" t="s">
        <v>17</v>
      </c>
      <c r="E115" s="9" t="s">
        <v>125</v>
      </c>
      <c r="F115" s="9" t="s">
        <v>15</v>
      </c>
      <c r="G115" s="9"/>
      <c r="H115" s="9"/>
      <c r="I115" s="9"/>
      <c r="J115" s="9"/>
      <c r="K115" s="9"/>
      <c r="L115" s="9"/>
      <c r="M115" s="9" t="s">
        <v>131</v>
      </c>
      <c r="N115" s="9"/>
      <c r="O115" s="10">
        <f>O116</f>
        <v>149.3</v>
      </c>
      <c r="P115" s="10">
        <f>P116</f>
        <v>57.5</v>
      </c>
      <c r="Q115" s="10">
        <f t="shared" si="4"/>
        <v>38.51306095110515</v>
      </c>
    </row>
    <row r="116" spans="1:17" ht="35.25" customHeight="1">
      <c r="A116" s="15" t="s">
        <v>169</v>
      </c>
      <c r="B116" s="13"/>
      <c r="C116" s="13" t="s">
        <v>111</v>
      </c>
      <c r="D116" s="13" t="s">
        <v>17</v>
      </c>
      <c r="E116" s="13" t="s">
        <v>127</v>
      </c>
      <c r="F116" s="13" t="s">
        <v>15</v>
      </c>
      <c r="G116" s="13"/>
      <c r="H116" s="13"/>
      <c r="I116" s="13"/>
      <c r="J116" s="13"/>
      <c r="K116" s="13"/>
      <c r="L116" s="13"/>
      <c r="M116" s="13" t="s">
        <v>131</v>
      </c>
      <c r="N116" s="13" t="s">
        <v>42</v>
      </c>
      <c r="O116" s="14">
        <v>149.3</v>
      </c>
      <c r="P116" s="14">
        <v>57.5</v>
      </c>
      <c r="Q116" s="14">
        <f t="shared" si="4"/>
        <v>38.51306095110515</v>
      </c>
    </row>
    <row r="117" spans="1:17" ht="25.5">
      <c r="A117" s="8" t="s">
        <v>154</v>
      </c>
      <c r="B117" s="9"/>
      <c r="C117" s="9" t="s">
        <v>111</v>
      </c>
      <c r="D117" s="9" t="s">
        <v>17</v>
      </c>
      <c r="E117" s="9" t="s">
        <v>14</v>
      </c>
      <c r="F117" s="9" t="s">
        <v>15</v>
      </c>
      <c r="G117" s="13"/>
      <c r="H117" s="13"/>
      <c r="I117" s="13"/>
      <c r="J117" s="13"/>
      <c r="K117" s="13"/>
      <c r="L117" s="13"/>
      <c r="M117" s="9" t="s">
        <v>155</v>
      </c>
      <c r="N117" s="9"/>
      <c r="O117" s="10">
        <f>O118+O120</f>
        <v>562.8</v>
      </c>
      <c r="P117" s="10">
        <f>P118+P120</f>
        <v>0</v>
      </c>
      <c r="Q117" s="10">
        <f t="shared" si="4"/>
        <v>0</v>
      </c>
    </row>
    <row r="118" spans="1:17" ht="92.25" customHeight="1">
      <c r="A118" s="21" t="s">
        <v>163</v>
      </c>
      <c r="B118" s="9"/>
      <c r="C118" s="9" t="s">
        <v>111</v>
      </c>
      <c r="D118" s="9" t="s">
        <v>17</v>
      </c>
      <c r="E118" s="9" t="s">
        <v>14</v>
      </c>
      <c r="F118" s="9" t="s">
        <v>15</v>
      </c>
      <c r="G118" s="9"/>
      <c r="H118" s="9"/>
      <c r="I118" s="9"/>
      <c r="J118" s="9"/>
      <c r="K118" s="9"/>
      <c r="L118" s="9"/>
      <c r="M118" s="9" t="s">
        <v>168</v>
      </c>
      <c r="N118" s="9"/>
      <c r="O118" s="10">
        <f aca="true" t="shared" si="9" ref="O118:P121">O119</f>
        <v>26.8</v>
      </c>
      <c r="P118" s="10">
        <f t="shared" si="9"/>
        <v>0</v>
      </c>
      <c r="Q118" s="10">
        <f t="shared" si="4"/>
        <v>0</v>
      </c>
    </row>
    <row r="119" spans="1:17" ht="27" customHeight="1">
      <c r="A119" s="15" t="s">
        <v>169</v>
      </c>
      <c r="B119" s="13"/>
      <c r="C119" s="13" t="s">
        <v>111</v>
      </c>
      <c r="D119" s="13" t="s">
        <v>17</v>
      </c>
      <c r="E119" s="13" t="s">
        <v>65</v>
      </c>
      <c r="F119" s="13" t="s">
        <v>15</v>
      </c>
      <c r="G119" s="9"/>
      <c r="H119" s="9"/>
      <c r="I119" s="9"/>
      <c r="J119" s="9"/>
      <c r="K119" s="9"/>
      <c r="L119" s="9"/>
      <c r="M119" s="13" t="s">
        <v>168</v>
      </c>
      <c r="N119" s="13" t="s">
        <v>42</v>
      </c>
      <c r="O119" s="14">
        <v>26.8</v>
      </c>
      <c r="P119" s="14">
        <v>0</v>
      </c>
      <c r="Q119" s="14">
        <f t="shared" si="4"/>
        <v>0</v>
      </c>
    </row>
    <row r="120" spans="1:17" ht="80.25" customHeight="1">
      <c r="A120" s="21" t="s">
        <v>158</v>
      </c>
      <c r="B120" s="9"/>
      <c r="C120" s="9" t="s">
        <v>111</v>
      </c>
      <c r="D120" s="9" t="s">
        <v>17</v>
      </c>
      <c r="E120" s="9" t="s">
        <v>14</v>
      </c>
      <c r="F120" s="9" t="s">
        <v>15</v>
      </c>
      <c r="G120" s="9"/>
      <c r="H120" s="9"/>
      <c r="I120" s="9"/>
      <c r="J120" s="9"/>
      <c r="K120" s="9"/>
      <c r="L120" s="9"/>
      <c r="M120" s="9" t="s">
        <v>159</v>
      </c>
      <c r="N120" s="9"/>
      <c r="O120" s="10">
        <f t="shared" si="9"/>
        <v>536</v>
      </c>
      <c r="P120" s="10">
        <f t="shared" si="9"/>
        <v>0</v>
      </c>
      <c r="Q120" s="10">
        <f t="shared" si="4"/>
        <v>0</v>
      </c>
    </row>
    <row r="121" spans="1:17" ht="27.75" customHeight="1">
      <c r="A121" s="15" t="s">
        <v>169</v>
      </c>
      <c r="B121" s="13"/>
      <c r="C121" s="13" t="s">
        <v>111</v>
      </c>
      <c r="D121" s="13" t="s">
        <v>17</v>
      </c>
      <c r="E121" s="13" t="s">
        <v>65</v>
      </c>
      <c r="F121" s="13" t="s">
        <v>15</v>
      </c>
      <c r="G121" s="9"/>
      <c r="H121" s="9"/>
      <c r="I121" s="9"/>
      <c r="J121" s="9"/>
      <c r="K121" s="9"/>
      <c r="L121" s="9"/>
      <c r="M121" s="13" t="s">
        <v>159</v>
      </c>
      <c r="N121" s="13" t="s">
        <v>42</v>
      </c>
      <c r="O121" s="14">
        <v>536</v>
      </c>
      <c r="P121" s="14">
        <v>0</v>
      </c>
      <c r="Q121" s="14">
        <f t="shared" si="4"/>
        <v>0</v>
      </c>
    </row>
    <row r="122" spans="1:17" ht="12.75">
      <c r="A122" s="8" t="s">
        <v>134</v>
      </c>
      <c r="B122" s="9"/>
      <c r="C122" s="9" t="s">
        <v>135</v>
      </c>
      <c r="D122" s="9" t="s">
        <v>13</v>
      </c>
      <c r="E122" s="9" t="s">
        <v>14</v>
      </c>
      <c r="F122" s="9" t="s">
        <v>15</v>
      </c>
      <c r="G122" s="9"/>
      <c r="H122" s="9"/>
      <c r="I122" s="9"/>
      <c r="J122" s="9"/>
      <c r="K122" s="9"/>
      <c r="L122" s="9"/>
      <c r="M122" s="9"/>
      <c r="N122" s="9"/>
      <c r="O122" s="10">
        <f aca="true" t="shared" si="10" ref="O122:P124">O123</f>
        <v>5076.5</v>
      </c>
      <c r="P122" s="10">
        <f t="shared" si="10"/>
        <v>4061.6</v>
      </c>
      <c r="Q122" s="10">
        <f t="shared" si="4"/>
        <v>80.00787944449917</v>
      </c>
    </row>
    <row r="123" spans="1:17" ht="12.75">
      <c r="A123" s="8" t="s">
        <v>136</v>
      </c>
      <c r="B123" s="9"/>
      <c r="C123" s="9" t="s">
        <v>135</v>
      </c>
      <c r="D123" s="9" t="s">
        <v>12</v>
      </c>
      <c r="E123" s="9" t="s">
        <v>14</v>
      </c>
      <c r="F123" s="9" t="s">
        <v>15</v>
      </c>
      <c r="G123" s="9"/>
      <c r="H123" s="9"/>
      <c r="I123" s="9"/>
      <c r="J123" s="9"/>
      <c r="K123" s="9"/>
      <c r="L123" s="9"/>
      <c r="M123" s="9"/>
      <c r="N123" s="9"/>
      <c r="O123" s="10">
        <f t="shared" si="10"/>
        <v>5076.5</v>
      </c>
      <c r="P123" s="10">
        <f t="shared" si="10"/>
        <v>4061.6</v>
      </c>
      <c r="Q123" s="10">
        <f t="shared" si="4"/>
        <v>80.00787944449917</v>
      </c>
    </row>
    <row r="124" spans="1:17" ht="51">
      <c r="A124" s="8" t="s">
        <v>123</v>
      </c>
      <c r="B124" s="9"/>
      <c r="C124" s="9" t="s">
        <v>135</v>
      </c>
      <c r="D124" s="9" t="s">
        <v>12</v>
      </c>
      <c r="E124" s="9"/>
      <c r="F124" s="9"/>
      <c r="G124" s="9"/>
      <c r="H124" s="9"/>
      <c r="I124" s="9"/>
      <c r="J124" s="9"/>
      <c r="K124" s="9"/>
      <c r="L124" s="9"/>
      <c r="M124" s="9" t="s">
        <v>82</v>
      </c>
      <c r="N124" s="9"/>
      <c r="O124" s="10">
        <f t="shared" si="10"/>
        <v>5076.5</v>
      </c>
      <c r="P124" s="10">
        <f t="shared" si="10"/>
        <v>4061.6</v>
      </c>
      <c r="Q124" s="10">
        <f t="shared" si="4"/>
        <v>80.00787944449917</v>
      </c>
    </row>
    <row r="125" spans="1:17" ht="38.25">
      <c r="A125" s="8" t="s">
        <v>132</v>
      </c>
      <c r="B125" s="9"/>
      <c r="C125" s="9" t="s">
        <v>135</v>
      </c>
      <c r="D125" s="9" t="s">
        <v>12</v>
      </c>
      <c r="E125" s="9"/>
      <c r="F125" s="9"/>
      <c r="G125" s="9"/>
      <c r="H125" s="9"/>
      <c r="I125" s="9"/>
      <c r="J125" s="9"/>
      <c r="K125" s="9"/>
      <c r="L125" s="9"/>
      <c r="M125" s="9" t="s">
        <v>133</v>
      </c>
      <c r="N125" s="9"/>
      <c r="O125" s="10">
        <f>O126+O131+O138+O134+O136</f>
        <v>5076.5</v>
      </c>
      <c r="P125" s="10">
        <f>P126+P131+P138+P134+P136</f>
        <v>4061.6</v>
      </c>
      <c r="Q125" s="10">
        <f aca="true" t="shared" si="11" ref="Q125:Q139">P125/O125*100</f>
        <v>80.00787944449917</v>
      </c>
    </row>
    <row r="126" spans="1:17" s="11" customFormat="1" ht="82.5" customHeight="1">
      <c r="A126" s="21" t="s">
        <v>137</v>
      </c>
      <c r="B126" s="9"/>
      <c r="C126" s="9" t="s">
        <v>135</v>
      </c>
      <c r="D126" s="9" t="s">
        <v>12</v>
      </c>
      <c r="E126" s="9" t="s">
        <v>138</v>
      </c>
      <c r="F126" s="9" t="s">
        <v>15</v>
      </c>
      <c r="G126" s="9"/>
      <c r="H126" s="9"/>
      <c r="I126" s="9"/>
      <c r="J126" s="9"/>
      <c r="K126" s="9"/>
      <c r="L126" s="9"/>
      <c r="M126" s="9" t="s">
        <v>139</v>
      </c>
      <c r="N126" s="9"/>
      <c r="O126" s="10">
        <f>O127+O128+O129+O130</f>
        <v>1482.7</v>
      </c>
      <c r="P126" s="10">
        <f>P127+P128+P129+P130</f>
        <v>738.5</v>
      </c>
      <c r="Q126" s="10">
        <f t="shared" si="11"/>
        <v>49.807783098401565</v>
      </c>
    </row>
    <row r="127" spans="1:17" ht="25.5">
      <c r="A127" s="12" t="s">
        <v>140</v>
      </c>
      <c r="B127" s="13"/>
      <c r="C127" s="13" t="s">
        <v>135</v>
      </c>
      <c r="D127" s="13" t="s">
        <v>12</v>
      </c>
      <c r="E127" s="13" t="s">
        <v>71</v>
      </c>
      <c r="F127" s="13" t="s">
        <v>15</v>
      </c>
      <c r="G127" s="13"/>
      <c r="H127" s="13"/>
      <c r="I127" s="13"/>
      <c r="J127" s="13"/>
      <c r="K127" s="13"/>
      <c r="L127" s="13"/>
      <c r="M127" s="13" t="s">
        <v>139</v>
      </c>
      <c r="N127" s="13" t="s">
        <v>141</v>
      </c>
      <c r="O127" s="14">
        <v>1138.4</v>
      </c>
      <c r="P127" s="14">
        <v>518.4</v>
      </c>
      <c r="Q127" s="14">
        <f t="shared" si="11"/>
        <v>45.53759662684469</v>
      </c>
    </row>
    <row r="128" spans="1:17" ht="26.25" customHeight="1">
      <c r="A128" s="15" t="s">
        <v>142</v>
      </c>
      <c r="B128" s="13"/>
      <c r="C128" s="13" t="s">
        <v>135</v>
      </c>
      <c r="D128" s="13" t="s">
        <v>12</v>
      </c>
      <c r="E128" s="13" t="s">
        <v>71</v>
      </c>
      <c r="F128" s="13" t="s">
        <v>15</v>
      </c>
      <c r="G128" s="13"/>
      <c r="H128" s="13"/>
      <c r="I128" s="13"/>
      <c r="J128" s="13"/>
      <c r="K128" s="13"/>
      <c r="L128" s="13"/>
      <c r="M128" s="13" t="s">
        <v>139</v>
      </c>
      <c r="N128" s="13" t="s">
        <v>143</v>
      </c>
      <c r="O128" s="14">
        <v>20</v>
      </c>
      <c r="P128" s="14">
        <v>4.9</v>
      </c>
      <c r="Q128" s="14">
        <f t="shared" si="11"/>
        <v>24.500000000000004</v>
      </c>
    </row>
    <row r="129" spans="1:17" ht="27.75" customHeight="1">
      <c r="A129" s="15" t="s">
        <v>169</v>
      </c>
      <c r="B129" s="13"/>
      <c r="C129" s="13" t="s">
        <v>135</v>
      </c>
      <c r="D129" s="13" t="s">
        <v>12</v>
      </c>
      <c r="E129" s="13" t="s">
        <v>71</v>
      </c>
      <c r="F129" s="13" t="s">
        <v>72</v>
      </c>
      <c r="G129" s="13"/>
      <c r="H129" s="13"/>
      <c r="I129" s="13"/>
      <c r="J129" s="13"/>
      <c r="K129" s="13"/>
      <c r="L129" s="13"/>
      <c r="M129" s="13" t="s">
        <v>139</v>
      </c>
      <c r="N129" s="13" t="s">
        <v>42</v>
      </c>
      <c r="O129" s="14">
        <v>324</v>
      </c>
      <c r="P129" s="14">
        <v>215.2</v>
      </c>
      <c r="Q129" s="14">
        <f t="shared" si="11"/>
        <v>66.41975308641975</v>
      </c>
    </row>
    <row r="130" spans="1:17" ht="21.75" customHeight="1">
      <c r="A130" s="15" t="s">
        <v>171</v>
      </c>
      <c r="B130" s="13"/>
      <c r="C130" s="13" t="s">
        <v>135</v>
      </c>
      <c r="D130" s="13" t="s">
        <v>12</v>
      </c>
      <c r="E130" s="13" t="s">
        <v>71</v>
      </c>
      <c r="F130" s="13" t="s">
        <v>72</v>
      </c>
      <c r="G130" s="13"/>
      <c r="H130" s="13"/>
      <c r="I130" s="13"/>
      <c r="J130" s="13"/>
      <c r="K130" s="13"/>
      <c r="L130" s="13"/>
      <c r="M130" s="13" t="s">
        <v>139</v>
      </c>
      <c r="N130" s="13" t="s">
        <v>170</v>
      </c>
      <c r="O130" s="14">
        <v>0.3</v>
      </c>
      <c r="P130" s="14">
        <v>0</v>
      </c>
      <c r="Q130" s="14">
        <f t="shared" si="11"/>
        <v>0</v>
      </c>
    </row>
    <row r="131" spans="1:17" s="11" customFormat="1" ht="76.5">
      <c r="A131" s="21" t="s">
        <v>144</v>
      </c>
      <c r="B131" s="9"/>
      <c r="C131" s="9" t="s">
        <v>135</v>
      </c>
      <c r="D131" s="9" t="s">
        <v>12</v>
      </c>
      <c r="E131" s="9" t="s">
        <v>138</v>
      </c>
      <c r="F131" s="9" t="s">
        <v>15</v>
      </c>
      <c r="G131" s="9"/>
      <c r="H131" s="9"/>
      <c r="I131" s="9"/>
      <c r="J131" s="9"/>
      <c r="K131" s="9"/>
      <c r="L131" s="9"/>
      <c r="M131" s="9" t="s">
        <v>145</v>
      </c>
      <c r="N131" s="9"/>
      <c r="O131" s="10">
        <f>O132+O133</f>
        <v>429.1</v>
      </c>
      <c r="P131" s="10">
        <f>P132+P133</f>
        <v>189.4</v>
      </c>
      <c r="Q131" s="10">
        <f t="shared" si="11"/>
        <v>44.138895362386386</v>
      </c>
    </row>
    <row r="132" spans="1:17" ht="25.5">
      <c r="A132" s="12" t="s">
        <v>140</v>
      </c>
      <c r="B132" s="13"/>
      <c r="C132" s="13" t="s">
        <v>135</v>
      </c>
      <c r="D132" s="13" t="s">
        <v>12</v>
      </c>
      <c r="E132" s="13" t="s">
        <v>71</v>
      </c>
      <c r="F132" s="13" t="s">
        <v>15</v>
      </c>
      <c r="G132" s="13"/>
      <c r="H132" s="13"/>
      <c r="I132" s="13"/>
      <c r="J132" s="13"/>
      <c r="K132" s="13"/>
      <c r="L132" s="13"/>
      <c r="M132" s="13" t="s">
        <v>145</v>
      </c>
      <c r="N132" s="13" t="s">
        <v>141</v>
      </c>
      <c r="O132" s="14">
        <v>425.5</v>
      </c>
      <c r="P132" s="14">
        <v>189</v>
      </c>
      <c r="Q132" s="14">
        <f t="shared" si="11"/>
        <v>44.41833137485312</v>
      </c>
    </row>
    <row r="133" spans="1:17" ht="26.25" customHeight="1">
      <c r="A133" s="15" t="s">
        <v>142</v>
      </c>
      <c r="B133" s="13"/>
      <c r="C133" s="13" t="s">
        <v>135</v>
      </c>
      <c r="D133" s="13" t="s">
        <v>12</v>
      </c>
      <c r="E133" s="13" t="s">
        <v>71</v>
      </c>
      <c r="F133" s="13" t="s">
        <v>15</v>
      </c>
      <c r="G133" s="13"/>
      <c r="H133" s="13"/>
      <c r="I133" s="13"/>
      <c r="J133" s="13"/>
      <c r="K133" s="13"/>
      <c r="L133" s="13"/>
      <c r="M133" s="13" t="s">
        <v>145</v>
      </c>
      <c r="N133" s="13" t="s">
        <v>143</v>
      </c>
      <c r="O133" s="14">
        <v>3.6</v>
      </c>
      <c r="P133" s="14">
        <v>0.4</v>
      </c>
      <c r="Q133" s="14">
        <f t="shared" si="11"/>
        <v>11.111111111111112</v>
      </c>
    </row>
    <row r="134" spans="1:17" s="11" customFormat="1" ht="89.25">
      <c r="A134" s="21" t="s">
        <v>172</v>
      </c>
      <c r="B134" s="9"/>
      <c r="C134" s="9" t="s">
        <v>135</v>
      </c>
      <c r="D134" s="9" t="s">
        <v>12</v>
      </c>
      <c r="E134" s="9" t="s">
        <v>138</v>
      </c>
      <c r="F134" s="9" t="s">
        <v>15</v>
      </c>
      <c r="G134" s="9"/>
      <c r="H134" s="9"/>
      <c r="I134" s="9"/>
      <c r="J134" s="9"/>
      <c r="K134" s="9"/>
      <c r="L134" s="9"/>
      <c r="M134" s="9" t="s">
        <v>173</v>
      </c>
      <c r="N134" s="9"/>
      <c r="O134" s="10">
        <f>O135</f>
        <v>7.7</v>
      </c>
      <c r="P134" s="10">
        <f>P135</f>
        <v>7.7</v>
      </c>
      <c r="Q134" s="10">
        <f>P134/O134*100</f>
        <v>100</v>
      </c>
    </row>
    <row r="135" spans="1:17" ht="33.75" customHeight="1">
      <c r="A135" s="15" t="s">
        <v>169</v>
      </c>
      <c r="B135" s="13"/>
      <c r="C135" s="13" t="s">
        <v>135</v>
      </c>
      <c r="D135" s="13" t="s">
        <v>12</v>
      </c>
      <c r="E135" s="13" t="s">
        <v>71</v>
      </c>
      <c r="F135" s="13" t="s">
        <v>15</v>
      </c>
      <c r="G135" s="13"/>
      <c r="H135" s="13"/>
      <c r="I135" s="13"/>
      <c r="J135" s="13"/>
      <c r="K135" s="13"/>
      <c r="L135" s="13"/>
      <c r="M135" s="13" t="s">
        <v>173</v>
      </c>
      <c r="N135" s="13" t="s">
        <v>42</v>
      </c>
      <c r="O135" s="14">
        <v>7.7</v>
      </c>
      <c r="P135" s="14">
        <v>7.7</v>
      </c>
      <c r="Q135" s="14">
        <f>P135/O135*100</f>
        <v>100</v>
      </c>
    </row>
    <row r="136" spans="1:17" s="11" customFormat="1" ht="102">
      <c r="A136" s="21" t="s">
        <v>146</v>
      </c>
      <c r="B136" s="9"/>
      <c r="C136" s="9" t="s">
        <v>135</v>
      </c>
      <c r="D136" s="9" t="s">
        <v>12</v>
      </c>
      <c r="E136" s="9" t="s">
        <v>138</v>
      </c>
      <c r="F136" s="9" t="s">
        <v>15</v>
      </c>
      <c r="G136" s="9"/>
      <c r="H136" s="9"/>
      <c r="I136" s="9"/>
      <c r="J136" s="9"/>
      <c r="K136" s="9"/>
      <c r="L136" s="9"/>
      <c r="M136" s="9" t="s">
        <v>147</v>
      </c>
      <c r="N136" s="9"/>
      <c r="O136" s="10">
        <f>O137</f>
        <v>157</v>
      </c>
      <c r="P136" s="10">
        <f>P137</f>
        <v>148.5</v>
      </c>
      <c r="Q136" s="10">
        <f>P136/O136*100</f>
        <v>94.5859872611465</v>
      </c>
    </row>
    <row r="137" spans="1:17" ht="25.5">
      <c r="A137" s="12" t="s">
        <v>108</v>
      </c>
      <c r="B137" s="13"/>
      <c r="C137" s="13" t="s">
        <v>135</v>
      </c>
      <c r="D137" s="13" t="s">
        <v>12</v>
      </c>
      <c r="E137" s="13" t="s">
        <v>71</v>
      </c>
      <c r="F137" s="13" t="s">
        <v>15</v>
      </c>
      <c r="G137" s="13"/>
      <c r="H137" s="13"/>
      <c r="I137" s="13"/>
      <c r="J137" s="13"/>
      <c r="K137" s="13"/>
      <c r="L137" s="13"/>
      <c r="M137" s="13" t="s">
        <v>147</v>
      </c>
      <c r="N137" s="13" t="s">
        <v>109</v>
      </c>
      <c r="O137" s="14">
        <v>157</v>
      </c>
      <c r="P137" s="14">
        <v>148.5</v>
      </c>
      <c r="Q137" s="14">
        <f>P137/O137*100</f>
        <v>94.5859872611465</v>
      </c>
    </row>
    <row r="138" spans="1:17" s="11" customFormat="1" ht="76.5">
      <c r="A138" s="21" t="s">
        <v>174</v>
      </c>
      <c r="B138" s="9"/>
      <c r="C138" s="9" t="s">
        <v>135</v>
      </c>
      <c r="D138" s="9" t="s">
        <v>12</v>
      </c>
      <c r="E138" s="9" t="s">
        <v>138</v>
      </c>
      <c r="F138" s="9" t="s">
        <v>15</v>
      </c>
      <c r="G138" s="9"/>
      <c r="H138" s="9"/>
      <c r="I138" s="9"/>
      <c r="J138" s="9"/>
      <c r="K138" s="9"/>
      <c r="L138" s="9"/>
      <c r="M138" s="9" t="s">
        <v>175</v>
      </c>
      <c r="N138" s="9"/>
      <c r="O138" s="10">
        <f>O139</f>
        <v>3000</v>
      </c>
      <c r="P138" s="10">
        <f>P139</f>
        <v>2977.5</v>
      </c>
      <c r="Q138" s="10">
        <f t="shared" si="11"/>
        <v>99.25</v>
      </c>
    </row>
    <row r="139" spans="1:17" ht="25.5">
      <c r="A139" s="12" t="s">
        <v>108</v>
      </c>
      <c r="B139" s="13"/>
      <c r="C139" s="13" t="s">
        <v>135</v>
      </c>
      <c r="D139" s="13" t="s">
        <v>12</v>
      </c>
      <c r="E139" s="13" t="s">
        <v>71</v>
      </c>
      <c r="F139" s="13" t="s">
        <v>15</v>
      </c>
      <c r="G139" s="13"/>
      <c r="H139" s="13"/>
      <c r="I139" s="13"/>
      <c r="J139" s="13"/>
      <c r="K139" s="13"/>
      <c r="L139" s="13"/>
      <c r="M139" s="13" t="s">
        <v>175</v>
      </c>
      <c r="N139" s="13" t="s">
        <v>109</v>
      </c>
      <c r="O139" s="14">
        <v>3000</v>
      </c>
      <c r="P139" s="14">
        <v>2977.5</v>
      </c>
      <c r="Q139" s="14">
        <f t="shared" si="11"/>
        <v>99.25</v>
      </c>
    </row>
  </sheetData>
  <sheetProtection selectLockedCells="1" selectUnlockedCells="1"/>
  <mergeCells count="20">
    <mergeCell ref="C1:Q1"/>
    <mergeCell ref="A5:A6"/>
    <mergeCell ref="B5:B6"/>
    <mergeCell ref="C5:C6"/>
    <mergeCell ref="D5:D6"/>
    <mergeCell ref="E5:E6"/>
    <mergeCell ref="H5:H6"/>
    <mergeCell ref="I5:I6"/>
    <mergeCell ref="P5:P6"/>
    <mergeCell ref="Q5:Q6"/>
    <mergeCell ref="A3:Q3"/>
    <mergeCell ref="A2:Q2"/>
    <mergeCell ref="N5:N6"/>
    <mergeCell ref="O5:O6"/>
    <mergeCell ref="J5:J6"/>
    <mergeCell ref="K5:K6"/>
    <mergeCell ref="L5:L6"/>
    <mergeCell ref="M5:M6"/>
    <mergeCell ref="F5:F6"/>
    <mergeCell ref="G5:G6"/>
  </mergeCells>
  <printOptions/>
  <pageMargins left="0.5902777777777778" right="0.5902777777777778" top="0.5902777777777778" bottom="0.5902777777777778" header="0.5118055555555555" footer="0.5118055555555555"/>
  <pageSetup fitToHeight="6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2014-06-01T05:05:06Z</cp:lastPrinted>
  <dcterms:modified xsi:type="dcterms:W3CDTF">2015-08-10T13:29:13Z</dcterms:modified>
  <cp:category/>
  <cp:version/>
  <cp:contentType/>
  <cp:contentStatus/>
</cp:coreProperties>
</file>